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9\Documents\004_MPSV 2016\Vyúčtování\"/>
    </mc:Choice>
  </mc:AlternateContent>
  <workbookProtection workbookPassword="DD39" lockStructure="1"/>
  <bookViews>
    <workbookView xWindow="0" yWindow="0" windowWidth="24000" windowHeight="11880" activeTab="1"/>
  </bookViews>
  <sheets>
    <sheet name="Povinnosti k vyúčtování" sheetId="22" r:id="rId1"/>
    <sheet name="Tabulka vyúčtování" sheetId="14" r:id="rId2"/>
    <sheet name="Prohlášení bezdlužnost" sheetId="23" r:id="rId3"/>
    <sheet name="souhrn" sheetId="24" r:id="rId4"/>
    <sheet name="Dotace MPSV a KHK" sheetId="21" state="hidden" r:id="rId5"/>
    <sheet name="žádosti náklady" sheetId="15" state="hidden" r:id="rId6"/>
    <sheet name="žádosti dodace" sheetId="16" state="hidden" r:id="rId7"/>
  </sheets>
  <definedNames>
    <definedName name="_xlnm.Print_Area" localSheetId="2">'Prohlášení bezdlužnost'!$B$2:$L$31</definedName>
    <definedName name="_xlnm.Print_Area" localSheetId="1">'Tabulka vyúčtování'!$B$5:$H$55</definedName>
  </definedNames>
  <calcPr calcId="152511"/>
</workbook>
</file>

<file path=xl/calcChain.xml><?xml version="1.0" encoding="utf-8"?>
<calcChain xmlns="http://schemas.openxmlformats.org/spreadsheetml/2006/main">
  <c r="C15" i="14" l="1"/>
  <c r="C14" i="14"/>
  <c r="C13" i="14"/>
  <c r="H18" i="14" l="1"/>
  <c r="D18" i="14"/>
  <c r="C18" i="23" l="1"/>
  <c r="C17" i="23"/>
  <c r="E25" i="14"/>
  <c r="D23" i="14" l="1"/>
  <c r="C23" i="14"/>
  <c r="B11" i="24" s="1"/>
  <c r="B39" i="24"/>
  <c r="L21" i="14"/>
  <c r="D28" i="14"/>
  <c r="B42" i="24" s="1"/>
  <c r="H25" i="14"/>
  <c r="H24" i="14" s="1"/>
  <c r="F25" i="14"/>
  <c r="B97" i="24" s="1"/>
  <c r="E24" i="14"/>
  <c r="E23" i="14" s="1"/>
  <c r="B67" i="24" s="1"/>
  <c r="B69" i="24"/>
  <c r="B130" i="24"/>
  <c r="D25" i="14"/>
  <c r="B41" i="24" s="1"/>
  <c r="D29" i="14"/>
  <c r="B43" i="24" s="1"/>
  <c r="D31" i="14"/>
  <c r="B45" i="24" s="1"/>
  <c r="D33" i="14"/>
  <c r="B47" i="24" s="1"/>
  <c r="D35" i="14"/>
  <c r="G35" i="14" s="1"/>
  <c r="B133" i="24" s="1"/>
  <c r="D49" i="14"/>
  <c r="B63" i="24" s="1"/>
  <c r="A188" i="24"/>
  <c r="B188" i="24"/>
  <c r="A163" i="24"/>
  <c r="A164" i="24"/>
  <c r="A165" i="24"/>
  <c r="B165" i="24"/>
  <c r="A166" i="24"/>
  <c r="B166" i="24"/>
  <c r="A167" i="24"/>
  <c r="B167" i="24"/>
  <c r="A168" i="24"/>
  <c r="A169" i="24"/>
  <c r="A170" i="24"/>
  <c r="B170" i="24"/>
  <c r="A171" i="24"/>
  <c r="B171" i="24"/>
  <c r="A172" i="24"/>
  <c r="B172" i="24"/>
  <c r="A173" i="24"/>
  <c r="B173" i="24"/>
  <c r="A174" i="24"/>
  <c r="B174" i="24"/>
  <c r="A175" i="24"/>
  <c r="B175" i="24"/>
  <c r="A176" i="24"/>
  <c r="A177" i="24"/>
  <c r="B177" i="24"/>
  <c r="A178" i="24"/>
  <c r="B178" i="24"/>
  <c r="A179" i="24"/>
  <c r="B179" i="24"/>
  <c r="A180" i="24"/>
  <c r="B180" i="24"/>
  <c r="A181" i="24"/>
  <c r="B181" i="24"/>
  <c r="A182" i="24"/>
  <c r="B182" i="24"/>
  <c r="A183" i="24"/>
  <c r="B183" i="24"/>
  <c r="A184" i="24"/>
  <c r="B184" i="24"/>
  <c r="A185" i="24"/>
  <c r="B185" i="24"/>
  <c r="A186" i="24"/>
  <c r="B186" i="24"/>
  <c r="A187" i="24"/>
  <c r="B187" i="24"/>
  <c r="A162" i="24"/>
  <c r="A160" i="24"/>
  <c r="A159" i="24"/>
  <c r="A158" i="24"/>
  <c r="A161" i="24"/>
  <c r="A96" i="24"/>
  <c r="A124" i="24"/>
  <c r="A97" i="24"/>
  <c r="A125" i="24"/>
  <c r="A98" i="24"/>
  <c r="A126" i="24"/>
  <c r="A99" i="24"/>
  <c r="A127" i="24"/>
  <c r="B99" i="24"/>
  <c r="A100" i="24"/>
  <c r="A128" i="24"/>
  <c r="B100" i="24"/>
  <c r="A101" i="24"/>
  <c r="A129" i="24"/>
  <c r="A102" i="24"/>
  <c r="A130" i="24"/>
  <c r="A103" i="24"/>
  <c r="A131" i="24"/>
  <c r="B103" i="24"/>
  <c r="A104" i="24"/>
  <c r="A132" i="24"/>
  <c r="B104" i="24"/>
  <c r="A105" i="24"/>
  <c r="A133" i="24"/>
  <c r="B105" i="24"/>
  <c r="A106" i="24"/>
  <c r="A134" i="24"/>
  <c r="B106" i="24"/>
  <c r="A107" i="24"/>
  <c r="A135" i="24"/>
  <c r="B107" i="24"/>
  <c r="A108" i="24"/>
  <c r="A136" i="24"/>
  <c r="B108" i="24"/>
  <c r="A109" i="24"/>
  <c r="A137" i="24"/>
  <c r="A110" i="24"/>
  <c r="A138" i="24"/>
  <c r="A111" i="24"/>
  <c r="A139" i="24"/>
  <c r="B111" i="24"/>
  <c r="A112" i="24"/>
  <c r="A140" i="24"/>
  <c r="B112" i="24"/>
  <c r="A113" i="24"/>
  <c r="A141" i="24"/>
  <c r="B113" i="24"/>
  <c r="A114" i="24"/>
  <c r="A142" i="24"/>
  <c r="B114" i="24"/>
  <c r="A115" i="24"/>
  <c r="A143" i="24"/>
  <c r="B115" i="24"/>
  <c r="A116" i="24"/>
  <c r="A144" i="24"/>
  <c r="B116" i="24"/>
  <c r="A117" i="24"/>
  <c r="A145" i="24"/>
  <c r="B117" i="24"/>
  <c r="A118" i="24"/>
  <c r="A146" i="24"/>
  <c r="B118" i="24"/>
  <c r="A119" i="24"/>
  <c r="A147" i="24"/>
  <c r="B119" i="24"/>
  <c r="A120" i="24"/>
  <c r="A148" i="24"/>
  <c r="B120" i="24"/>
  <c r="A121" i="24"/>
  <c r="A149" i="24"/>
  <c r="B121" i="24"/>
  <c r="A95" i="24"/>
  <c r="A123" i="24"/>
  <c r="A94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67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39" i="24"/>
  <c r="B70" i="24"/>
  <c r="B71" i="24"/>
  <c r="B72" i="24"/>
  <c r="B75" i="24"/>
  <c r="B76" i="24"/>
  <c r="B77" i="24"/>
  <c r="B78" i="24"/>
  <c r="B79" i="24"/>
  <c r="B80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A66" i="24"/>
  <c r="A38" i="24"/>
  <c r="A32" i="24"/>
  <c r="A33" i="24"/>
  <c r="A34" i="24"/>
  <c r="A35" i="24"/>
  <c r="A36" i="24"/>
  <c r="A37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7" i="24"/>
  <c r="A8" i="24"/>
  <c r="A6" i="24"/>
  <c r="A11" i="24"/>
  <c r="A10" i="24"/>
  <c r="A5" i="24"/>
  <c r="C48" i="14"/>
  <c r="B34" i="24" s="1"/>
  <c r="C50" i="14"/>
  <c r="B36" i="24" s="1"/>
  <c r="C34" i="14"/>
  <c r="B20" i="24" s="1"/>
  <c r="C49" i="14"/>
  <c r="B35" i="24" s="1"/>
  <c r="C41" i="14"/>
  <c r="B27" i="24" s="1"/>
  <c r="C33" i="14"/>
  <c r="B19" i="24" s="1"/>
  <c r="M18" i="14"/>
  <c r="H39" i="14"/>
  <c r="B176" i="24" s="1"/>
  <c r="H32" i="14"/>
  <c r="B169" i="24"/>
  <c r="E39" i="14"/>
  <c r="B81" i="24"/>
  <c r="E32" i="14"/>
  <c r="B74" i="24"/>
  <c r="L19" i="14"/>
  <c r="L18" i="14"/>
  <c r="B7" i="24"/>
  <c r="L15" i="14"/>
  <c r="L14" i="14"/>
  <c r="L13" i="14"/>
  <c r="E31" i="14"/>
  <c r="B73" i="24"/>
  <c r="F32" i="14"/>
  <c r="B102" i="24"/>
  <c r="C25" i="14"/>
  <c r="B13" i="24" s="1"/>
  <c r="C35" i="14"/>
  <c r="B21" i="24" s="1"/>
  <c r="C43" i="14"/>
  <c r="B29" i="24" s="1"/>
  <c r="C51" i="14"/>
  <c r="B37" i="24" s="1"/>
  <c r="C44" i="14"/>
  <c r="B30" i="24" s="1"/>
  <c r="F39" i="14"/>
  <c r="B109" i="24"/>
  <c r="B110" i="24"/>
  <c r="F31" i="14"/>
  <c r="B101" i="24"/>
  <c r="B164" i="24"/>
  <c r="C40" i="14"/>
  <c r="B26" i="24" s="1"/>
  <c r="C47" i="14"/>
  <c r="B33" i="24" s="1"/>
  <c r="C39" i="14"/>
  <c r="B25" i="24" s="1"/>
  <c r="C31" i="14"/>
  <c r="B17" i="24" s="1"/>
  <c r="B160" i="24"/>
  <c r="B4" i="24"/>
  <c r="C29" i="14"/>
  <c r="B15" i="24" s="1"/>
  <c r="C37" i="14"/>
  <c r="B23" i="24" s="1"/>
  <c r="C45" i="14"/>
  <c r="B31" i="24" s="1"/>
  <c r="C24" i="14"/>
  <c r="B12" i="24" s="1"/>
  <c r="C42" i="14"/>
  <c r="B28" i="24" s="1"/>
  <c r="C32" i="14"/>
  <c r="B18" i="24" s="1"/>
  <c r="C28" i="14"/>
  <c r="B14" i="24" s="1"/>
  <c r="B1" i="24"/>
  <c r="D50" i="14"/>
  <c r="B64" i="24" s="1"/>
  <c r="D45" i="14"/>
  <c r="B59" i="24" s="1"/>
  <c r="D34" i="14"/>
  <c r="B48" i="24" s="1"/>
  <c r="D32" i="14"/>
  <c r="B46" i="24" s="1"/>
  <c r="D30" i="14"/>
  <c r="G30" i="14" s="1"/>
  <c r="B128" i="24" s="1"/>
  <c r="B98" i="24"/>
  <c r="D24" i="14"/>
  <c r="B40" i="24" s="1"/>
  <c r="D36" i="14"/>
  <c r="G36" i="14" s="1"/>
  <c r="B134" i="24" s="1"/>
  <c r="D37" i="14"/>
  <c r="B51" i="24" s="1"/>
  <c r="D38" i="14"/>
  <c r="B52" i="24" s="1"/>
  <c r="D39" i="14"/>
  <c r="B53" i="24" s="1"/>
  <c r="D40" i="14"/>
  <c r="B54" i="24" s="1"/>
  <c r="D41" i="14"/>
  <c r="B55" i="24" s="1"/>
  <c r="D42" i="14"/>
  <c r="B56" i="24" s="1"/>
  <c r="D43" i="14"/>
  <c r="B57" i="24" s="1"/>
  <c r="D44" i="14"/>
  <c r="G44" i="14" s="1"/>
  <c r="B142" i="24" s="1"/>
  <c r="D46" i="14"/>
  <c r="G46" i="14" s="1"/>
  <c r="B144" i="24" s="1"/>
  <c r="D47" i="14"/>
  <c r="B61" i="24" s="1"/>
  <c r="D48" i="14"/>
  <c r="B62" i="24" s="1"/>
  <c r="D51" i="14"/>
  <c r="G51" i="14" s="1"/>
  <c r="B149" i="24" s="1"/>
  <c r="C36" i="14"/>
  <c r="B22" i="24" s="1"/>
  <c r="B2" i="24"/>
  <c r="C30" i="14"/>
  <c r="B16" i="24" s="1"/>
  <c r="C38" i="14"/>
  <c r="B24" i="24" s="1"/>
  <c r="C46" i="14"/>
  <c r="B32" i="24" s="1"/>
  <c r="B68" i="24"/>
  <c r="G41" i="14"/>
  <c r="B139" i="24" s="1"/>
  <c r="G38" i="14"/>
  <c r="B136" i="24" s="1"/>
  <c r="B3" i="24"/>
  <c r="B8" i="24"/>
  <c r="H31" i="14" l="1"/>
  <c r="B168" i="24" s="1"/>
  <c r="B163" i="24"/>
  <c r="F24" i="14"/>
  <c r="F23" i="14" s="1"/>
  <c r="B95" i="24" s="1"/>
  <c r="B49" i="24"/>
  <c r="B44" i="24"/>
  <c r="G42" i="14"/>
  <c r="B140" i="24" s="1"/>
  <c r="G45" i="14"/>
  <c r="B143" i="24" s="1"/>
  <c r="G37" i="14"/>
  <c r="B135" i="24" s="1"/>
  <c r="G49" i="14"/>
  <c r="B147" i="24" s="1"/>
  <c r="G34" i="14"/>
  <c r="B132" i="24" s="1"/>
  <c r="B50" i="24"/>
  <c r="G40" i="14"/>
  <c r="B138" i="24" s="1"/>
  <c r="G50" i="14"/>
  <c r="B148" i="24" s="1"/>
  <c r="G25" i="14"/>
  <c r="B125" i="24" s="1"/>
  <c r="G48" i="14"/>
  <c r="B146" i="24" s="1"/>
  <c r="B65" i="24"/>
  <c r="B60" i="24"/>
  <c r="G33" i="14"/>
  <c r="B131" i="24" s="1"/>
  <c r="G28" i="14"/>
  <c r="B126" i="24" s="1"/>
  <c r="B58" i="24"/>
  <c r="G47" i="14"/>
  <c r="B145" i="24" s="1"/>
  <c r="G43" i="14"/>
  <c r="B141" i="24" s="1"/>
  <c r="G29" i="14"/>
  <c r="B127" i="24" s="1"/>
  <c r="H23" i="14" l="1"/>
  <c r="B162" i="24" s="1"/>
  <c r="D17" i="14"/>
  <c r="B6" i="24" s="1"/>
  <c r="B9" i="24"/>
  <c r="B96" i="24"/>
  <c r="H17" i="14" l="1"/>
  <c r="B159" i="24" s="1"/>
</calcChain>
</file>

<file path=xl/sharedStrings.xml><?xml version="1.0" encoding="utf-8"?>
<sst xmlns="http://schemas.openxmlformats.org/spreadsheetml/2006/main" count="1480" uniqueCount="444">
  <si>
    <t>Název služby</t>
  </si>
  <si>
    <t>POSKYT_NAZEV</t>
  </si>
  <si>
    <t>IDENTIFIKATOR_SLUZBY</t>
  </si>
  <si>
    <t>Alžběta Limberská - Domácí péče Jičín</t>
  </si>
  <si>
    <t>Apropo Jičín, o. p. s.</t>
  </si>
  <si>
    <t>Denní stacionář APROPO</t>
  </si>
  <si>
    <t>osobní asistence</t>
  </si>
  <si>
    <t>Osobní asistence APROPO</t>
  </si>
  <si>
    <t>Sociální rehabilitace APROPO</t>
  </si>
  <si>
    <t>Barevné domky Hajnice</t>
  </si>
  <si>
    <t>Domov pro osoby se zdravotním postižením</t>
  </si>
  <si>
    <t>CENTRUM DON BOSCO Salesiánský klub mládeže</t>
  </si>
  <si>
    <t>Sociální rehabilitace Doprovázení</t>
  </si>
  <si>
    <t>Centrum pro dětský sluch Tamtam, o.p.s.</t>
  </si>
  <si>
    <t>Raná péče Čechy</t>
  </si>
  <si>
    <t>Aktivační centrum pro rodiny s dětmi se sluchovým postižením</t>
  </si>
  <si>
    <t>Centrum pro integraci osob se zdravotním postižením Královéhradeckého kraje, o. p. s.</t>
  </si>
  <si>
    <t>Centrum pro zdravotně postižené Královéhradeckého kraje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</si>
  <si>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</si>
  <si>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</si>
  <si>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</si>
  <si>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</si>
  <si>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Denní stacionář Klokan</t>
  </si>
  <si>
    <t>Diakonie ČCE - středisko BETANIE - evangelický domov v Náchodě</t>
  </si>
  <si>
    <t>Diakonie ČCE - středisko Milíčův dům</t>
  </si>
  <si>
    <t>SAS Alternativa</t>
  </si>
  <si>
    <t>Diakonie ČCE - středisko Světlo ve Vrchlabí</t>
  </si>
  <si>
    <t>Osobní asistence</t>
  </si>
  <si>
    <t>Centrum denních služeb</t>
  </si>
  <si>
    <t>Diakonie ČCE - středisko ve Dvoře Králové nad Labem</t>
  </si>
  <si>
    <t>Pečovatelská služba</t>
  </si>
  <si>
    <t>Domov pro seniory</t>
  </si>
  <si>
    <t>Domov Diakonie</t>
  </si>
  <si>
    <t>Diecézní katolická charita Hradec Králové</t>
  </si>
  <si>
    <t>Poradna pro cizince a uprchlíky</t>
  </si>
  <si>
    <t>Domácí hospic Duha, o. p. s.</t>
  </si>
  <si>
    <t>Sociální poradna Centra domácí hospicové péče</t>
  </si>
  <si>
    <t>Domov Dědina</t>
  </si>
  <si>
    <t>Domov Dolní zámek</t>
  </si>
  <si>
    <t>Domov důchodců Albrechtice nad Orlicí</t>
  </si>
  <si>
    <t>Domov důchodců Borohrádek</t>
  </si>
  <si>
    <t>Domov důchodců ChD - Zdislava</t>
  </si>
  <si>
    <t>Domov důchodců Černožice</t>
  </si>
  <si>
    <t>Domov důchodců Dvůr Králové nad Labem</t>
  </si>
  <si>
    <t>Domov důchodců Humburky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</si>
  <si>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</si>
  <si>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</si>
  <si>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</si>
  <si>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</si>
  <si>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</si>
  <si>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</si>
  <si>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</si>
  <si>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</si>
  <si>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</si>
  <si>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</si>
  <si>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</si>
  <si>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</si>
  <si>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</si>
  <si>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</si>
  <si>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</si>
  <si>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domov pro seniory</t>
  </si>
  <si>
    <t>domov pro osoby se zdravotním postižením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</si>
  <si>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</si>
  <si>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</si>
  <si>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</si>
  <si>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</si>
  <si>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</si>
  <si>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Dům na půli cesty - Náchod</t>
  </si>
  <si>
    <t>SV. ANNA Domov pro matky s dětmi Náchod</t>
  </si>
  <si>
    <t>Farní charita Rychnov nad Kněžnou</t>
  </si>
  <si>
    <t>Farní charita Třebechovice pod Orebem</t>
  </si>
  <si>
    <t>Charitní pečovatelská služba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</si>
  <si>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</si>
  <si>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</si>
  <si>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</si>
  <si>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</si>
  <si>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Pečovatelská služba Česká Skalice</t>
  </si>
  <si>
    <t>Město Dobruška</t>
  </si>
  <si>
    <t>Město Dobruška Pečovatelská služba</t>
  </si>
  <si>
    <t>Město Hronov</t>
  </si>
  <si>
    <t>Město Jaroměř</t>
  </si>
  <si>
    <t>Město Kostelec nad Orlicí</t>
  </si>
  <si>
    <t>Pečovatelská služba Kostelec nad Orlicí</t>
  </si>
  <si>
    <t>Centrum denních služeb Domovinka</t>
  </si>
  <si>
    <t>Město Lázně Bělohrad</t>
  </si>
  <si>
    <t>Město Meziměstí</t>
  </si>
  <si>
    <t>Pečovatelská služba Meziměstí</t>
  </si>
  <si>
    <t>Město Miletín</t>
  </si>
  <si>
    <t>Město Nové Město nad Metují</t>
  </si>
  <si>
    <t>Město Nový Bydžov</t>
  </si>
  <si>
    <t>Sociálně aktivizační služby pro rodiny s dětmi</t>
  </si>
  <si>
    <t>Město Police nad Metují</t>
  </si>
  <si>
    <t>Město Rokytnice v Orlických horách</t>
  </si>
  <si>
    <t>Pečovatelská služba Rokytnice v Orlických horách</t>
  </si>
  <si>
    <t>Město Rtyně v Podkrkonoší</t>
  </si>
  <si>
    <t>Město Teplice nad Metují</t>
  </si>
  <si>
    <t>Pečovatelská služba Teplice nad Metují</t>
  </si>
  <si>
    <t>Město Úpice</t>
  </si>
  <si>
    <t>Pečovatelská služba města Úpice</t>
  </si>
  <si>
    <t>Město Vamberk</t>
  </si>
  <si>
    <t>Město Vrchlabí</t>
  </si>
  <si>
    <t>Pečovatelská služba Vrchlabí</t>
  </si>
  <si>
    <t>Městská nemocnice Hořice</t>
  </si>
  <si>
    <t>Městské středisko sociálních služeb MARIE</t>
  </si>
  <si>
    <t>Městské středisko sociálních služeb Oáza</t>
  </si>
  <si>
    <t>Odlehčovací služba</t>
  </si>
  <si>
    <t>Městys Pecka</t>
  </si>
  <si>
    <t>Pečovatelská služba Pecka</t>
  </si>
  <si>
    <t>Mgr. Zuzana Luňáková, Agentura domácí péče</t>
  </si>
  <si>
    <t>Misericordia, o.p.s.</t>
  </si>
  <si>
    <t>Sociální rehabilitace</t>
  </si>
  <si>
    <t>Most k životu o.p.s.</t>
  </si>
  <si>
    <t>NONA 92, o. p. s.</t>
  </si>
  <si>
    <t>Sociální rehabilitace NONA</t>
  </si>
  <si>
    <t>Občanské poradenské středisko, o.p.s.</t>
  </si>
  <si>
    <t>Občanská poradna Náchod</t>
  </si>
  <si>
    <t>Občanská poradna Hradec Králové</t>
  </si>
  <si>
    <t>Občanské sdružení Cesta</t>
  </si>
  <si>
    <t>Občanské sdružení dětí a mládeže ZAČÍT SPOLU</t>
  </si>
  <si>
    <t>KOMUNITNÍ CENTRUM</t>
  </si>
  <si>
    <t>Občanské sdružení rodičů a přátel dětí s handicapem ORION</t>
  </si>
  <si>
    <t>Občanské sdružení Salinger</t>
  </si>
  <si>
    <t>Stopa čápa</t>
  </si>
  <si>
    <t>Komunitní centrum ZIP</t>
  </si>
  <si>
    <t>Triangl</t>
  </si>
  <si>
    <t>Obec Kvasiny</t>
  </si>
  <si>
    <t>Pečovatelská služba Kvasiny</t>
  </si>
  <si>
    <t>Oblastní charita Červený Kostelec</t>
  </si>
  <si>
    <t>Chráněné bydlení</t>
  </si>
  <si>
    <t>Charitní pečovatelská služba Hostinné</t>
  </si>
  <si>
    <t>Oblastní charita Hradec Králové</t>
  </si>
  <si>
    <t>Středisko rané péče Sluníčko</t>
  </si>
  <si>
    <t>Charitní pečovatelská služba</t>
  </si>
  <si>
    <t>Oblastní charita Jičín</t>
  </si>
  <si>
    <t>Oblastní charita Sobotka</t>
  </si>
  <si>
    <t>Oblastní charita Trutnov</t>
  </si>
  <si>
    <t>Charitní ošetřovatelská a pečovatelská služba Trutnov</t>
  </si>
  <si>
    <t>Oblastní spolek Českého červeného kříže Hradec Králové</t>
  </si>
  <si>
    <t>Oblastní spolek Českého červeného kříže Jičín</t>
  </si>
  <si>
    <t>Azylový dům Jičín</t>
  </si>
  <si>
    <t>OD5K10, o. s.</t>
  </si>
  <si>
    <t>Občanská poradna Rychnov nad Kněžnou</t>
  </si>
  <si>
    <t>Centrum 5KA</t>
  </si>
  <si>
    <t>Pečovatelská služba Města Dvůr Králové nad Labem</t>
  </si>
  <si>
    <t>Noclehárna</t>
  </si>
  <si>
    <t>Dům Žofie</t>
  </si>
  <si>
    <t>Pečovatelská služba Trutnov</t>
  </si>
  <si>
    <t>Pečovatelská služba Žacléř</t>
  </si>
  <si>
    <t>Takový normální život</t>
  </si>
  <si>
    <t>Tréninková pekárna Láry Fáry</t>
  </si>
  <si>
    <t>Tréninková kavárna Láry Fáry 2</t>
  </si>
  <si>
    <t>Tréninkový byt</t>
  </si>
  <si>
    <t>PROSTOR PRO, o.p.s.</t>
  </si>
  <si>
    <t>NZDM KLÍDEK</t>
  </si>
  <si>
    <t>NZDM KLUBÍK</t>
  </si>
  <si>
    <t>ROZKOŠ bez RIZIKA</t>
  </si>
  <si>
    <t>Sdružení Neratov</t>
  </si>
  <si>
    <t>Sdružení ozdravoven a léčeben okresu Trutnov</t>
  </si>
  <si>
    <t>Manželská a rodinná poradna</t>
  </si>
  <si>
    <t>Stacionář RIAPS</t>
  </si>
  <si>
    <t>Kontaktní centrum</t>
  </si>
  <si>
    <t>Sdružení rodičů a přátel mentálně postižených v Jičíně</t>
  </si>
  <si>
    <t>Stacionář KAMARÁD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</si>
  <si>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</si>
  <si>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</si>
  <si>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</si>
  <si>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</si>
  <si>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</si>
  <si>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</si>
  <si>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Domov pro seniory Jitřenka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</si>
  <si>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</si>
  <si>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</si>
  <si>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</si>
  <si>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</si>
  <si>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</si>
  <si>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</si>
  <si>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</si>
  <si>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Středisko sociálních služeb Chlumec nad Cidlinou o.p.s.</t>
  </si>
  <si>
    <t>TyfloCentrum Hradec Králové, o. p. s.</t>
  </si>
  <si>
    <t>Tyfloservis, o.p.s.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</si>
  <si>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</si>
  <si>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</si>
  <si>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</si>
  <si>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</si>
  <si>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</si>
  <si>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</si>
  <si>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</si>
  <si>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</si>
  <si>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bez bariér, o. s.</t>
  </si>
  <si>
    <t>Život Hradec Králové, o.p.s.</t>
  </si>
  <si>
    <t>Tísňová péče pro seniory a zdravotně postižené občany</t>
  </si>
  <si>
    <t>Smajlík</t>
  </si>
  <si>
    <t>A</t>
  </si>
  <si>
    <t>Výše dotace</t>
  </si>
  <si>
    <t>Číslo registrace sociální služby:</t>
  </si>
  <si>
    <t>B</t>
  </si>
  <si>
    <t>C</t>
  </si>
  <si>
    <t>D</t>
  </si>
  <si>
    <t>Nákladová položka</t>
  </si>
  <si>
    <t>Podpis statutárního zástupce</t>
  </si>
  <si>
    <t>2.1. Dlouhodobý majetek</t>
  </si>
  <si>
    <t>2.6.1. Energie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</si>
  <si>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</si>
  <si>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</si>
  <si>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</si>
  <si>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</si>
  <si>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</si>
  <si>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</si>
  <si>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</si>
  <si>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</si>
  <si>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</si>
  <si>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</si>
  <si>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</si>
  <si>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</si>
  <si>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</si>
  <si>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</si>
  <si>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</si>
  <si>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</si>
  <si>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</si>
  <si>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</si>
  <si>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</si>
  <si>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</si>
  <si>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</si>
  <si>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</si>
  <si>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</si>
  <si>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</si>
  <si>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</si>
  <si>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>Požadavek na dotaci z žádosti</t>
  </si>
  <si>
    <t>Celkový objem neinvestičních finančních prostředků</t>
  </si>
  <si>
    <t>z toho 1) Osobní náklady celkem</t>
  </si>
  <si>
    <t>z toho 2) Provozní náklady celkem</t>
  </si>
  <si>
    <t>Celkový součet</t>
  </si>
  <si>
    <t>Poskytovatel</t>
  </si>
  <si>
    <t>§ 37 - Odborné sociální poradenství</t>
  </si>
  <si>
    <t>§ 39 - Osobní asistence</t>
  </si>
  <si>
    <t>§ 40 - Pečovatelská služba</t>
  </si>
  <si>
    <t>§ 44 - Odlehčovací služby</t>
  </si>
  <si>
    <t>Domov pro seniory Marie</t>
  </si>
  <si>
    <t>§ 45 - Centra denních služeb</t>
  </si>
  <si>
    <t>§ 46 - Denní stacionáře</t>
  </si>
  <si>
    <t>Denní stacionář Klokan, o.p.s.</t>
  </si>
  <si>
    <t>§ 48 - Domovy pro osoby se zdravotním postižením</t>
  </si>
  <si>
    <t>§ 49 - Domovy pro seniory</t>
  </si>
  <si>
    <t>§ 50 - Domovy se zvláštním režimem</t>
  </si>
  <si>
    <t>§ 51 - Chráněné bydlení</t>
  </si>
  <si>
    <t>§ 56 - Tlumočnické služby</t>
  </si>
  <si>
    <t>Tlumočické služby</t>
  </si>
  <si>
    <t>§ 57 - Azylové domy</t>
  </si>
  <si>
    <t>Dům Matky Terezy Hradec Králové</t>
  </si>
  <si>
    <t>Domov pro matky s dětmi Hradec Králové</t>
  </si>
  <si>
    <t>§ 60 a) - Intervenční centra</t>
  </si>
  <si>
    <t>NOMIA, z.ú.</t>
  </si>
  <si>
    <t>Dětské krizové centrum NOMIA</t>
  </si>
  <si>
    <t>§ 62 - Nízkoprahová zařízení pro děti a mládež</t>
  </si>
  <si>
    <t>Nízkoprahový klub PoHoDa</t>
  </si>
  <si>
    <t>Nízkoprahové zařízení pro děti a mládež - RIAPS - Shelter</t>
  </si>
  <si>
    <t>§ 63 - Noclehárny</t>
  </si>
  <si>
    <t>§ 65 - Sociálně aktivizační služby pro rodiny s dětmi</t>
  </si>
  <si>
    <t>§ 66 - Sociálně aktivizační služby pro seniory a osoby se zdravotním postižením</t>
  </si>
  <si>
    <t>§ 67 - Sociálně terapeutické dílny</t>
  </si>
  <si>
    <t>Sociálně terapeutická dílna</t>
  </si>
  <si>
    <t>§ 70 - Sociální rehabilitace</t>
  </si>
  <si>
    <t>Poradna pro lidi v tísni Hradec Králové</t>
  </si>
  <si>
    <t>Ambulantní centrum Hradec Králové</t>
  </si>
  <si>
    <t>Poradna pro oběti násilí a trestné činnosti NOMIA</t>
  </si>
  <si>
    <t>Poradenství</t>
  </si>
  <si>
    <t>Centrum pro integraci osob se zdravotním postižením Královéhradeckého kraje o.p.s</t>
  </si>
  <si>
    <t>Základní a odborné poradenství pro zrakově postižené</t>
  </si>
  <si>
    <t>Domácí hospic Duha, o.p.s.</t>
  </si>
  <si>
    <t>Poradna SOROPO Jičín</t>
  </si>
  <si>
    <t>Občanská poradna Hořice</t>
  </si>
  <si>
    <t>Život bez bariér, z.ú.</t>
  </si>
  <si>
    <t>Život bez bariér, o. s. - Centrum klášter</t>
  </si>
  <si>
    <t>Občanská poradna Jaroměř</t>
  </si>
  <si>
    <t>Psychologická poradna</t>
  </si>
  <si>
    <t>Centrum psychologické podpory, spolek</t>
  </si>
  <si>
    <t>Občanská poradna Dvůr Králové nad Labem</t>
  </si>
  <si>
    <t>HEWER, z.s.</t>
  </si>
  <si>
    <t>Středisko osobní asistence Hradecko</t>
  </si>
  <si>
    <t>Sportem proti bariérám, z.s.</t>
  </si>
  <si>
    <t>Dům s pečovatelskou službou</t>
  </si>
  <si>
    <t>Život Hradec Králové, o. p. s.</t>
  </si>
  <si>
    <t>Charitní pečovatelská služba Hradec Králové</t>
  </si>
  <si>
    <t>Pečovatelská služba Hronov</t>
  </si>
  <si>
    <t>Město Jaroměř Pečovatelská služba</t>
  </si>
  <si>
    <t>Sociální služby města Jičína, Pečovatelská služba</t>
  </si>
  <si>
    <t>Město Police nad Metují - pečovatelská služba</t>
  </si>
  <si>
    <t>Sociální služby města Rychnov nad Kněžnou o. p. s.</t>
  </si>
  <si>
    <t>Obecný zájem z. ú.</t>
  </si>
  <si>
    <t>Oblastní charita Sobotka - Charitní pečovatelská služba</t>
  </si>
  <si>
    <t>§ 41 - Tísňová péče</t>
  </si>
  <si>
    <t>§ 42 - Průvodcovské a předčítatelské služby</t>
  </si>
  <si>
    <t>Průvodcovské a předčitatelské služby</t>
  </si>
  <si>
    <t>§ 43 - Podpora samostatného bydlení</t>
  </si>
  <si>
    <t>Odlehčovací služba Úsměv</t>
  </si>
  <si>
    <t>Domov sv. Josefa v Žirči u Dvora Králové n. Labem, středisko OCHČK</t>
  </si>
  <si>
    <t>Stacionář sv. Františka</t>
  </si>
  <si>
    <t>Centrum denních služeb města Úpice</t>
  </si>
  <si>
    <t>Denní centrum pro seniory</t>
  </si>
  <si>
    <t>Denní stacionář pro seniory</t>
  </si>
  <si>
    <t>Sociální služby města Jičína, Denní stacionář Domovinka</t>
  </si>
  <si>
    <t>Denní stacionář</t>
  </si>
  <si>
    <t>Život bez bariér, o. s. - Centrum Klášter</t>
  </si>
  <si>
    <t>NONA 92, o.p.s.</t>
  </si>
  <si>
    <t>Stacionář NONA</t>
  </si>
  <si>
    <t>§ 47 - Týdenní stacionáře</t>
  </si>
  <si>
    <t>Oblastní charita Sobotka - Domov pokojného stáří Libošovice</t>
  </si>
  <si>
    <t>Domov se zvláštním režimem pro lidi s autismem</t>
  </si>
  <si>
    <t>DaMPi - dům chráněného bydlení</t>
  </si>
  <si>
    <t>Chráněné bydlení Domov</t>
  </si>
  <si>
    <t>§ 52 - Sociální služby poskytované ve zdravotnických zařízeních ústavní péče</t>
  </si>
  <si>
    <t>§ 54 - Raná péče</t>
  </si>
  <si>
    <t>Pracoviště rané péče Diakonie ČCE - středisko Světlo ve Vrchlabí</t>
  </si>
  <si>
    <t>Tichý svět, o. p. s</t>
  </si>
  <si>
    <t>§ 58 - Domy na půl cesty</t>
  </si>
  <si>
    <t>§ 59 - Kontaktní centra</t>
  </si>
  <si>
    <t>K - centrum Hradec Králové</t>
  </si>
  <si>
    <t>§ 61 - Nízkoprahová denní centra</t>
  </si>
  <si>
    <t>Nízkoprahové zařízení pro děti a mládež Střelka</t>
  </si>
  <si>
    <t>Nízkoprahové zařízení pro děti a mládež Modrý pomeranč</t>
  </si>
  <si>
    <t>Nízkoprahový klub EXIT</t>
  </si>
  <si>
    <t>§ 64 - Služby následné péče</t>
  </si>
  <si>
    <t>Sociálně aktivizační služba pro rodiny s dětmi Klub Labyrint</t>
  </si>
  <si>
    <t>Komunitní centrum Amaro Phurd - Pražská</t>
  </si>
  <si>
    <t>Občanské sdružení SOUŽITÍ - JAROMĚŘ</t>
  </si>
  <si>
    <t>ARCHA</t>
  </si>
  <si>
    <t>Sociálně aktivizační služby pro zrakově postižené</t>
  </si>
  <si>
    <t>Sociálně terapeutická dílna Slunečnice</t>
  </si>
  <si>
    <t>§ 69 - Terénní programy</t>
  </si>
  <si>
    <t>Centrum terénních programů Královéhradeckého kraje</t>
  </si>
  <si>
    <t>Aufori, o.p.s.</t>
  </si>
  <si>
    <t>Terénní program - Aufori, o.p.s.</t>
  </si>
  <si>
    <t>Nejste na to samy - Čechy</t>
  </si>
  <si>
    <t>Intervenční centrum Hradec Králové</t>
  </si>
  <si>
    <t>Misericordia o.p.s.</t>
  </si>
  <si>
    <t>Sociální rehabilitace - středisko Hradec Králové</t>
  </si>
  <si>
    <t>CVIČENÍ bydlení, práce, učení</t>
  </si>
  <si>
    <t>Sociální rehabilitace - středisko Jičín</t>
  </si>
  <si>
    <t>Sociální rehabilitace Kamarád</t>
  </si>
  <si>
    <t>"Sociální rehabilitace "</t>
  </si>
  <si>
    <t>Tyfloservis, o.p.s. - Krajské ambulantní středisko H.Králové</t>
  </si>
  <si>
    <t>Sociální rehabilitace pro zrakově postižené</t>
  </si>
  <si>
    <t>Sociální rehabilitace - středisko Rychnov nad Kněžnou</t>
  </si>
  <si>
    <t>Aspekt</t>
  </si>
  <si>
    <t>Podporované zaměstnávání</t>
  </si>
  <si>
    <t>Tréninková kavárna Láry Fáry - tréninkové pracoviště pro osoby s mentálním postižením</t>
  </si>
  <si>
    <t>Čestné prohlášení o bezdlužnosti</t>
  </si>
  <si>
    <r>
      <t>a)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nemá splatnou pohledávku či její příslušenství vůči rozpočtu poskytovatele dotace, tj. vůči Královéhradeckému kraji,</t>
    </r>
  </si>
  <si>
    <r>
      <t>b)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nemá v evidenci daní zachyceny daňové nedoplatky,</t>
    </r>
  </si>
  <si>
    <r>
      <t>c)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nemá nedoplatek na pojistném a na penále na veřejné zdravotní pojištění,</t>
    </r>
  </si>
  <si>
    <r>
      <t>d)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nemá nedoplatek na pojistném a na penále na sociální zabezpečení a příspěvku na státní politiku zaměstnanosti.</t>
    </r>
  </si>
  <si>
    <t>Prohlašuji, že níže uvedený poskytovatel sociální služby  je bez dluhů vůči uvedeným veřejným rozpočtům, tj. že:</t>
  </si>
  <si>
    <t>Poskytovatel sociální služby</t>
  </si>
  <si>
    <t>Podpis statutárního zástupce organizace</t>
  </si>
  <si>
    <t>E</t>
  </si>
  <si>
    <t>Vyplňovat pouze modře podbarvená pole</t>
  </si>
  <si>
    <t>(i pro příspěvkové organizace PO KHK, které dotaci čerpali formou příspěvku na provoz)</t>
  </si>
  <si>
    <t>Vyplnit číslo registrace služby a ostatní údaje se automaticky vyplní</t>
  </si>
  <si>
    <t xml:space="preserve">Nedodržená částka na platy,mzdy a jejich navýšení o </t>
  </si>
  <si>
    <t>Kč. (Výpočet = Pracovní smlouvy/1,34 +dohody)</t>
  </si>
  <si>
    <t>Povinnosti k vyúčtování</t>
  </si>
  <si>
    <t>Pokud provádíte vyúčtování  služby za obě dotace (MPSV i KHK), vytiskněte a podepište 2x a přiložte jeden podepsaný formulář k vyúčtování příslušné dotace.</t>
  </si>
  <si>
    <t>Pokud provádíte vyúčtování  služby za obě dotace (MPSV i KHK), vytiskněte a podepište 2x a přiložte jeden podepsaný formulář k vyúčtování  dotace pro příslušnou službu.</t>
  </si>
  <si>
    <t>Nedočerpaná dotace</t>
  </si>
  <si>
    <t>Hlášení čerpání mezd</t>
  </si>
  <si>
    <t>číslo registrace služby</t>
  </si>
  <si>
    <t>poskytovaná služba</t>
  </si>
  <si>
    <t>Kontrola Překročení 10%</t>
  </si>
  <si>
    <t xml:space="preserve">      z toho mzdy</t>
  </si>
  <si>
    <t xml:space="preserve">      z toho sociální a zdravotní odvody</t>
  </si>
  <si>
    <t>Dokořán z.s.</t>
  </si>
  <si>
    <t>KŘESADLO HK - Centrum pomoci lidem s PAS, z.ú.</t>
  </si>
  <si>
    <t>Obecný zájem, z.ú.</t>
  </si>
  <si>
    <t>Péče o duševní zdraví, z.s.</t>
  </si>
  <si>
    <t>PFERDA z.ú.</t>
  </si>
  <si>
    <t>Sportem proti bariérám, z. s.</t>
  </si>
  <si>
    <t>Život bez bariér, z. ú.</t>
  </si>
  <si>
    <t>IDENTIFIKATOR služby</t>
  </si>
  <si>
    <t>NAZEV_POSKYTOVATELE</t>
  </si>
  <si>
    <t>NAZEV_SLUBY</t>
  </si>
  <si>
    <t>DRUH_SLUZBY</t>
  </si>
  <si>
    <t>Žádost KHK</t>
  </si>
  <si>
    <t>Schválená dotace KHK</t>
  </si>
  <si>
    <t>Žádost MPSV</t>
  </si>
  <si>
    <t>Schválená dotace MPSV</t>
  </si>
  <si>
    <t>Laxus z.ú.</t>
  </si>
  <si>
    <t>NZDM DoPatra - Klub Čas</t>
  </si>
  <si>
    <t>Domácí hospic Setkání, o.p.s.</t>
  </si>
  <si>
    <t>Sociální poradna Domácího hospice Setkání</t>
  </si>
  <si>
    <t>Stacionář Cesta Náchod, z.s.</t>
  </si>
  <si>
    <t>Pracoviště pečovatelské péče, o.p.s.</t>
  </si>
  <si>
    <t>Centrum Orion, z. s.</t>
  </si>
  <si>
    <t>Centrum Orion</t>
  </si>
  <si>
    <t>§ 60 - Krizová pomoc</t>
  </si>
  <si>
    <t>ZVONEK pro rodinu</t>
  </si>
  <si>
    <t>Centrum LIRA, z. ú.</t>
  </si>
  <si>
    <t>Ambeat Health Care a.s.</t>
  </si>
  <si>
    <t>domovy pro seniory</t>
  </si>
  <si>
    <t>Národní ústav pro autismus, z.ú.</t>
  </si>
  <si>
    <t>Salinger, z.s.</t>
  </si>
  <si>
    <t>Centrum prevence Mandl</t>
  </si>
  <si>
    <t>Manželská a rodinná poradna Hradec Králové</t>
  </si>
  <si>
    <t>§ 37 - Odborné sociální poradenství s prvky terapie</t>
  </si>
  <si>
    <t>Centrum pro rodinu - OSP</t>
  </si>
  <si>
    <t>Hospic Anežky České</t>
  </si>
  <si>
    <t>DUHA o. p. s. - centrum denních služeb</t>
  </si>
  <si>
    <t>Salesiánský klub mládeže, z. s. Centrum Don Bosco</t>
  </si>
  <si>
    <t>Aspekt z.s.</t>
  </si>
  <si>
    <t>Centrum pro rodinu - SAS</t>
  </si>
  <si>
    <t>Manželská a rodinná poradna Náchod</t>
  </si>
  <si>
    <t>Domov U Biřičky,Hradec Králové</t>
  </si>
  <si>
    <t>Chráněné BYDLENÍ v síti</t>
  </si>
  <si>
    <t>Poradna Domácí hospicové péče Hradec Králové</t>
  </si>
  <si>
    <t>Křesadlo HK - centrum pomoci lidem s PAS, z. ú.</t>
  </si>
  <si>
    <t>PROINTEPO - Střední škola, Základní škola a Mateřská škola s.r.o.</t>
  </si>
  <si>
    <t>Sociálně aktivizační služby</t>
  </si>
  <si>
    <t>Nízkoprahový klub Nová Paka</t>
  </si>
  <si>
    <t>OD5K10, z.s.</t>
  </si>
  <si>
    <t>DUHA o. p. s. - odlehčovací služba</t>
  </si>
  <si>
    <t>NZDM DoPatra - Klub Čásek</t>
  </si>
  <si>
    <t>Domov U Biřičky, Hradec Králové</t>
  </si>
  <si>
    <t>Podporované BYDLENÍ v síti</t>
  </si>
  <si>
    <t>CLEMENTIA o.p.s.</t>
  </si>
  <si>
    <t>pečovatelská služba</t>
  </si>
  <si>
    <t>Obecný zájem, z. ú.</t>
  </si>
  <si>
    <t>DUHA o. p. s. - pečovatelská služba</t>
  </si>
  <si>
    <t>Manželská a rodinná poradna Jičín</t>
  </si>
  <si>
    <t>Dotace "MPSV 2016"</t>
  </si>
  <si>
    <t>Dotace KHK 2016</t>
  </si>
  <si>
    <t>Program  pro podporu sociálních služeb definovaných v zák. č. 108/2006 Sb., o sociálních službách, v platném znění, v Královéhradeckém kraji v roce 2016.</t>
  </si>
  <si>
    <t>Program na podporu sociálních služeb definovaných v zákoně č. 108/2006 Sb., o sociálních službách, ve znění pozdějších předpisů, který bude financování  z prostředků dotace ze státního rozpočtu, kterou Královéhradecký kraj obdrží na základě dotačního řízení pro kraje a hlavní město Prahu na podporu poskytování sociálních služeb v roce 2016.</t>
  </si>
  <si>
    <t>Rozpočet z žádosti 2016</t>
  </si>
  <si>
    <t>Skutečné Náklady  2016</t>
  </si>
  <si>
    <t>Ćerpání dotace MPSV  2016</t>
  </si>
  <si>
    <t>Ćerpání dotace    KHK 2016</t>
  </si>
  <si>
    <t>Služba</t>
  </si>
  <si>
    <r>
      <t>7.4.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1"/>
        <color theme="1"/>
        <rFont val="Calibri"/>
        <family val="2"/>
        <charset val="238"/>
        <scheme val="minor"/>
      </rPr>
      <t>Do 16. ledna 2017 (rozhodující je datum razítka podací pošty nebo razítka podatelny Krajského úřadu KHK) zašle Příjemce zprávu o dočerpání dotace, popř. avízo o vrácení dotace nebo její části písemně na Odbor, dokument podepíše statutární zástupce Příjemce.</t>
    </r>
  </si>
  <si>
    <r>
      <t>7.5.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1"/>
        <color theme="1"/>
        <rFont val="Calibri"/>
        <family val="2"/>
        <charset val="238"/>
        <scheme val="minor"/>
      </rPr>
      <t>Případnou vratku nespotřebované dotace provede Příjemce na účet Poskytovatele dotace do 31. ledna 2017 (rozhodující je okamžik připsání prostředků na bankovní účet KHK).</t>
    </r>
  </si>
  <si>
    <r>
      <t>7.6.</t>
    </r>
    <r>
      <rPr>
        <sz val="11"/>
        <color indexed="8"/>
        <rFont val="Times New Roman"/>
        <family val="1"/>
        <charset val="238"/>
      </rPr>
      <t>    Příjemce je povinen do 6. února 2017 (rozhodující je datum razítka podací pošty nebo razítka podatelny Krajského úřadu KHK) předložit vyúčtování dotace v tištěné podobě na předepsaném formuláři Odboru. Formulář pro vyúčtování bude zveřejněn na webových stránkách KHK (www.kr-kralovehradecky.cz/ Krajský úřad / Sociální oblast /Dotace v sociální oblasti 2016).</t>
    </r>
  </si>
  <si>
    <t>7.7. Příjemce je povinen k vyplněnému formuláři vyúčtování přiložit soupis všech prvotních účetních dokladů, které se vážou k čerpání dotace, ve kterém bude uvedeno minimálně číslo dokladu, účet zaúčtování, popis nákladu a finanční částka. Všechny dokumenty vyúčtování budou podepsány statutárním zástupcem Příjemce.</t>
  </si>
  <si>
    <t>7.8. Nedílnou součástí vyúčtování je čestné prohlášení o bezdlužnosti vůči finančnímu úřadu, České správě sociálního zabezpečení a zdravotním pojišťovnám, u kterých byli v průběhu roku evidováni zaměstnanci Příjemce.</t>
  </si>
  <si>
    <t>Vyúčtování dotací  z rozpočtu Královéhradeckého kraje pro rok 2016 a z rozpočtu MPSV pro rok 2016</t>
  </si>
  <si>
    <t>V ________________________________dne ________________ 2017</t>
  </si>
  <si>
    <t>V _____________________________________dne ________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</si>
</sst>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%"/>
  </numFmts>
  <fonts count="41" x14ac:knownFonts="1">
    <font>
      <sz val="11"/>
      <color theme="1"/>
      <name val="Calibri"/>
      <family val="2"/>
      <charset val="238"/>
      <scheme val="minor"/>
    </font>
    <font>
      <sz val="7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u/>
      <sz val="13"/>
      <name val="Arial"/>
      <family val="2"/>
      <charset val="238"/>
    </font>
    <font>
      <sz val="13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1"/>
      <color theme="2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36">
    <xf numFmtId="0" fontId="0" fillId="0" borderId="0" xfId="0"/>
    <xf numFmtId="0" fontId="5" fillId="2" borderId="0" xfId="0" applyFont="1" applyFill="1" applyAlignment="1" applyProtection="1"/>
    <xf numFmtId="0" fontId="0" fillId="2" borderId="0" xfId="0" applyFill="1" applyBorder="1" applyAlignment="1" applyProtection="1"/>
    <xf numFmtId="0" fontId="6" fillId="2" borderId="1" xfId="0" applyFont="1" applyFill="1" applyBorder="1" applyAlignment="1" applyProtection="1">
      <alignment vertical="top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0" fontId="8" fillId="2" borderId="4" xfId="0" applyFont="1" applyFill="1" applyBorder="1" applyAlignment="1" applyProtection="1">
      <alignment horizontal="center" vertical="top" wrapText="1"/>
    </xf>
    <xf numFmtId="3" fontId="0" fillId="0" borderId="5" xfId="0" applyNumberFormat="1" applyFill="1" applyBorder="1" applyProtection="1"/>
    <xf numFmtId="0" fontId="0" fillId="3" borderId="0" xfId="0" applyFill="1"/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3" fontId="2" fillId="0" borderId="7" xfId="0" applyNumberFormat="1" applyFont="1" applyBorder="1" applyAlignment="1" applyProtection="1">
      <alignment horizontal="right" vertical="center" wrapText="1"/>
    </xf>
    <xf numFmtId="3" fontId="2" fillId="0" borderId="8" xfId="0" applyNumberFormat="1" applyFont="1" applyBorder="1" applyAlignment="1" applyProtection="1">
      <alignment horizontal="right" vertical="center" wrapText="1"/>
    </xf>
    <xf numFmtId="0" fontId="0" fillId="4" borderId="0" xfId="0" applyFill="1" applyBorder="1" applyProtection="1"/>
    <xf numFmtId="0" fontId="0" fillId="4" borderId="0" xfId="0" applyFill="1" applyProtection="1"/>
    <xf numFmtId="0" fontId="20" fillId="4" borderId="0" xfId="0" applyFont="1" applyFill="1" applyProtection="1"/>
    <xf numFmtId="0" fontId="0" fillId="4" borderId="0" xfId="0" applyFill="1" applyAlignment="1" applyProtection="1">
      <alignment wrapText="1"/>
    </xf>
    <xf numFmtId="0" fontId="0" fillId="5" borderId="7" xfId="0" applyFill="1" applyBorder="1" applyAlignment="1">
      <alignment wrapText="1"/>
    </xf>
    <xf numFmtId="0" fontId="0" fillId="0" borderId="0" xfId="0" applyAlignment="1">
      <alignment vertical="top" wrapText="1"/>
    </xf>
    <xf numFmtId="0" fontId="0" fillId="5" borderId="12" xfId="0" applyFill="1" applyBorder="1"/>
    <xf numFmtId="3" fontId="0" fillId="5" borderId="7" xfId="0" applyNumberFormat="1" applyFill="1" applyBorder="1"/>
    <xf numFmtId="3" fontId="21" fillId="5" borderId="13" xfId="0" applyNumberFormat="1" applyFont="1" applyFill="1" applyBorder="1"/>
    <xf numFmtId="0" fontId="0" fillId="0" borderId="14" xfId="0" applyBorder="1"/>
    <xf numFmtId="3" fontId="0" fillId="0" borderId="0" xfId="0" applyNumberFormat="1"/>
    <xf numFmtId="3" fontId="0" fillId="3" borderId="5" xfId="0" applyNumberFormat="1" applyFill="1" applyBorder="1" applyProtection="1"/>
    <xf numFmtId="0" fontId="2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4" borderId="0" xfId="0" applyFill="1" applyAlignment="1" applyProtection="1"/>
    <xf numFmtId="0" fontId="0" fillId="4" borderId="0" xfId="0" applyFill="1" applyBorder="1" applyAlignment="1" applyProtection="1"/>
    <xf numFmtId="0" fontId="0" fillId="4" borderId="0" xfId="0" applyFont="1" applyFill="1" applyBorder="1" applyAlignment="1" applyProtection="1"/>
    <xf numFmtId="0" fontId="4" fillId="2" borderId="0" xfId="0" applyFont="1" applyFill="1" applyBorder="1" applyAlignment="1" applyProtection="1"/>
    <xf numFmtId="0" fontId="10" fillId="2" borderId="15" xfId="0" applyFont="1" applyFill="1" applyBorder="1" applyAlignment="1" applyProtection="1">
      <alignment wrapText="1"/>
    </xf>
    <xf numFmtId="0" fontId="0" fillId="7" borderId="0" xfId="0" applyFill="1" applyAlignment="1" applyProtection="1"/>
    <xf numFmtId="0" fontId="12" fillId="5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horizontal="right" vertical="center"/>
    </xf>
    <xf numFmtId="0" fontId="22" fillId="7" borderId="0" xfId="0" applyFont="1" applyFill="1" applyAlignment="1" applyProtection="1">
      <alignment vertical="center"/>
    </xf>
    <xf numFmtId="0" fontId="15" fillId="7" borderId="0" xfId="0" applyFont="1" applyFill="1" applyAlignment="1" applyProtection="1"/>
    <xf numFmtId="0" fontId="23" fillId="7" borderId="0" xfId="0" applyFont="1" applyFill="1" applyAlignment="1" applyProtection="1">
      <alignment horizontal="left"/>
    </xf>
    <xf numFmtId="0" fontId="2" fillId="7" borderId="0" xfId="0" applyFont="1" applyFill="1" applyAlignment="1" applyProtection="1">
      <alignment horizontal="left"/>
    </xf>
    <xf numFmtId="0" fontId="11" fillId="2" borderId="16" xfId="0" applyFont="1" applyFill="1" applyBorder="1" applyAlignment="1" applyProtection="1"/>
    <xf numFmtId="3" fontId="11" fillId="7" borderId="17" xfId="0" applyNumberFormat="1" applyFont="1" applyFill="1" applyBorder="1" applyAlignment="1" applyProtection="1"/>
    <xf numFmtId="0" fontId="25" fillId="7" borderId="0" xfId="0" applyFont="1" applyFill="1" applyBorder="1" applyAlignment="1" applyProtection="1">
      <alignment vertical="top" wrapText="1"/>
    </xf>
    <xf numFmtId="0" fontId="0" fillId="7" borderId="0" xfId="0" applyFill="1" applyProtection="1"/>
    <xf numFmtId="0" fontId="2" fillId="7" borderId="0" xfId="0" applyFont="1" applyFill="1" applyBorder="1" applyAlignment="1" applyProtection="1">
      <alignment horizontal="right" wrapText="1"/>
    </xf>
    <xf numFmtId="0" fontId="2" fillId="7" borderId="0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wrapText="1"/>
    </xf>
    <xf numFmtId="0" fontId="2" fillId="7" borderId="19" xfId="0" applyFont="1" applyFill="1" applyBorder="1" applyAlignment="1" applyProtection="1">
      <alignment horizontal="left"/>
    </xf>
    <xf numFmtId="0" fontId="0" fillId="7" borderId="19" xfId="0" applyFill="1" applyBorder="1" applyProtection="1"/>
    <xf numFmtId="0" fontId="2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3" fontId="17" fillId="2" borderId="0" xfId="0" applyNumberFormat="1" applyFont="1" applyFill="1" applyBorder="1" applyAlignment="1" applyProtection="1"/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0" fillId="7" borderId="0" xfId="0" applyFill="1" applyAlignment="1" applyProtection="1">
      <alignment wrapText="1"/>
    </xf>
    <xf numFmtId="0" fontId="0" fillId="7" borderId="21" xfId="0" applyFill="1" applyBorder="1" applyAlignment="1" applyProtection="1">
      <alignment wrapText="1"/>
    </xf>
    <xf numFmtId="0" fontId="2" fillId="0" borderId="22" xfId="0" applyFont="1" applyFill="1" applyBorder="1" applyAlignment="1" applyProtection="1">
      <alignment horizontal="left" vertical="center" wrapText="1"/>
    </xf>
    <xf numFmtId="3" fontId="2" fillId="0" borderId="23" xfId="0" applyNumberFormat="1" applyFont="1" applyBorder="1" applyAlignment="1" applyProtection="1">
      <alignment horizontal="righ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0" borderId="25" xfId="0" applyNumberFormat="1" applyFont="1" applyBorder="1" applyAlignment="1" applyProtection="1">
      <alignment horizontal="righ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3" fillId="0" borderId="26" xfId="0" applyNumberFormat="1" applyFont="1" applyFill="1" applyBorder="1" applyAlignment="1" applyProtection="1">
      <alignment horizontal="right" vertical="center" wrapText="1"/>
    </xf>
    <xf numFmtId="3" fontId="3" fillId="0" borderId="16" xfId="0" applyNumberFormat="1" applyFont="1" applyBorder="1" applyAlignment="1" applyProtection="1">
      <alignment horizontal="right" vertical="center" wrapText="1"/>
    </xf>
    <xf numFmtId="3" fontId="3" fillId="0" borderId="27" xfId="0" applyNumberFormat="1" applyFont="1" applyBorder="1" applyAlignment="1" applyProtection="1">
      <alignment horizontal="right" vertical="center" wrapText="1"/>
    </xf>
    <xf numFmtId="3" fontId="3" fillId="0" borderId="16" xfId="0" applyNumberFormat="1" applyFont="1" applyFill="1" applyBorder="1" applyAlignment="1" applyProtection="1">
      <alignment horizontal="righ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3" fontId="3" fillId="0" borderId="25" xfId="0" applyNumberFormat="1" applyFont="1" applyBorder="1" applyAlignment="1" applyProtection="1">
      <alignment horizontal="right" vertical="center" wrapText="1"/>
    </xf>
    <xf numFmtId="3" fontId="3" fillId="0" borderId="28" xfId="0" applyNumberFormat="1" applyFont="1" applyBorder="1" applyAlignment="1" applyProtection="1">
      <alignment horizontal="right" vertical="center" wrapText="1"/>
    </xf>
    <xf numFmtId="3" fontId="3" fillId="0" borderId="29" xfId="0" applyNumberFormat="1" applyFont="1" applyBorder="1" applyAlignment="1" applyProtection="1">
      <alignment horizontal="right" vertical="center" wrapText="1"/>
    </xf>
    <xf numFmtId="3" fontId="3" fillId="0" borderId="30" xfId="0" applyNumberFormat="1" applyFont="1" applyBorder="1" applyAlignment="1" applyProtection="1">
      <alignment horizontal="right" vertical="center" wrapText="1"/>
    </xf>
    <xf numFmtId="3" fontId="3" fillId="0" borderId="15" xfId="0" applyNumberFormat="1" applyFont="1" applyBorder="1" applyAlignment="1" applyProtection="1">
      <alignment horizontal="right" vertical="center" wrapText="1"/>
    </xf>
    <xf numFmtId="0" fontId="3" fillId="0" borderId="31" xfId="0" applyFont="1" applyFill="1" applyBorder="1" applyAlignment="1" applyProtection="1">
      <alignment horizontal="left" vertical="center" wrapText="1"/>
    </xf>
    <xf numFmtId="0" fontId="0" fillId="7" borderId="0" xfId="0" applyFill="1"/>
    <xf numFmtId="0" fontId="0" fillId="7" borderId="0" xfId="0" applyFill="1" applyAlignment="1">
      <alignment horizontal="left"/>
    </xf>
    <xf numFmtId="0" fontId="27" fillId="7" borderId="0" xfId="0" applyFont="1" applyFill="1" applyAlignment="1">
      <alignment horizontal="left" vertical="center"/>
    </xf>
    <xf numFmtId="0" fontId="0" fillId="7" borderId="0" xfId="0" applyFill="1" applyAlignment="1">
      <alignment horizontal="justify" vertical="center"/>
    </xf>
    <xf numFmtId="0" fontId="0" fillId="7" borderId="21" xfId="0" applyFill="1" applyBorder="1"/>
    <xf numFmtId="0" fontId="0" fillId="7" borderId="19" xfId="0" applyFill="1" applyBorder="1"/>
    <xf numFmtId="0" fontId="0" fillId="8" borderId="0" xfId="0" applyFill="1"/>
    <xf numFmtId="0" fontId="28" fillId="4" borderId="0" xfId="0" applyFont="1" applyFill="1" applyAlignment="1" applyProtection="1"/>
    <xf numFmtId="0" fontId="28" fillId="4" borderId="0" xfId="0" applyFont="1" applyFill="1" applyProtection="1"/>
    <xf numFmtId="0" fontId="29" fillId="4" borderId="0" xfId="0" applyFont="1" applyFill="1" applyBorder="1" applyAlignment="1" applyProtection="1"/>
    <xf numFmtId="0" fontId="29" fillId="4" borderId="0" xfId="0" applyFont="1" applyFill="1" applyAlignment="1" applyProtection="1"/>
    <xf numFmtId="0" fontId="29" fillId="4" borderId="0" xfId="0" applyFont="1" applyFill="1" applyProtection="1"/>
    <xf numFmtId="0" fontId="30" fillId="7" borderId="0" xfId="0" applyFont="1" applyFill="1"/>
    <xf numFmtId="3" fontId="10" fillId="7" borderId="36" xfId="0" applyNumberFormat="1" applyFont="1" applyFill="1" applyBorder="1" applyAlignment="1" applyProtection="1">
      <alignment horizontal="center"/>
    </xf>
    <xf numFmtId="0" fontId="0" fillId="7" borderId="36" xfId="0" applyFont="1" applyFill="1" applyBorder="1" applyAlignment="1" applyProtection="1"/>
    <xf numFmtId="0" fontId="18" fillId="5" borderId="0" xfId="0" applyFont="1" applyFill="1" applyBorder="1" applyAlignment="1" applyProtection="1">
      <protection locked="0"/>
    </xf>
    <xf numFmtId="3" fontId="2" fillId="5" borderId="37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35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18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39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40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27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0" xfId="0" applyFill="1"/>
    <xf numFmtId="0" fontId="0" fillId="7" borderId="0" xfId="0" applyFill="1" applyAlignment="1" applyProtection="1"/>
    <xf numFmtId="0" fontId="24" fillId="7" borderId="41" xfId="0" applyFont="1" applyFill="1" applyBorder="1" applyAlignment="1" applyProtection="1">
      <alignment horizontal="center"/>
    </xf>
    <xf numFmtId="0" fontId="20" fillId="0" borderId="0" xfId="0" applyFont="1"/>
    <xf numFmtId="0" fontId="0" fillId="0" borderId="17" xfId="0" applyBorder="1"/>
    <xf numFmtId="3" fontId="0" fillId="0" borderId="17" xfId="0" applyNumberFormat="1" applyBorder="1"/>
    <xf numFmtId="3" fontId="0" fillId="0" borderId="20" xfId="0" applyNumberFormat="1" applyBorder="1"/>
    <xf numFmtId="3" fontId="0" fillId="0" borderId="14" xfId="0" applyNumberFormat="1" applyBorder="1"/>
    <xf numFmtId="0" fontId="0" fillId="0" borderId="31" xfId="0" applyBorder="1"/>
    <xf numFmtId="3" fontId="0" fillId="0" borderId="16" xfId="0" applyNumberFormat="1" applyBorder="1"/>
    <xf numFmtId="3" fontId="0" fillId="0" borderId="35" xfId="0" applyNumberFormat="1" applyBorder="1"/>
    <xf numFmtId="3" fontId="0" fillId="0" borderId="18" xfId="0" applyNumberFormat="1" applyBorder="1"/>
    <xf numFmtId="0" fontId="32" fillId="0" borderId="15" xfId="0" applyFont="1" applyBorder="1"/>
    <xf numFmtId="3" fontId="2" fillId="0" borderId="35" xfId="0" applyNumberFormat="1" applyFont="1" applyBorder="1" applyAlignment="1" applyProtection="1">
      <alignment horizontal="right" vertical="center" wrapText="1"/>
    </xf>
    <xf numFmtId="3" fontId="2" fillId="0" borderId="16" xfId="0" applyNumberFormat="1" applyFont="1" applyBorder="1" applyAlignment="1" applyProtection="1">
      <alignment horizontal="right" vertical="center" wrapText="1"/>
    </xf>
    <xf numFmtId="3" fontId="2" fillId="0" borderId="18" xfId="0" applyNumberFormat="1" applyFont="1" applyBorder="1" applyAlignment="1" applyProtection="1">
      <alignment horizontal="right" vertical="center" wrapText="1"/>
    </xf>
    <xf numFmtId="3" fontId="2" fillId="0" borderId="28" xfId="0" applyNumberFormat="1" applyFont="1" applyBorder="1" applyAlignment="1" applyProtection="1">
      <alignment horizontal="right" vertical="center" wrapText="1"/>
    </xf>
    <xf numFmtId="3" fontId="2" fillId="0" borderId="27" xfId="0" applyNumberFormat="1" applyFont="1" applyBorder="1" applyAlignment="1" applyProtection="1">
      <alignment horizontal="right" vertical="center" wrapText="1"/>
    </xf>
    <xf numFmtId="0" fontId="0" fillId="0" borderId="16" xfId="0" applyBorder="1"/>
    <xf numFmtId="0" fontId="0" fillId="0" borderId="35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35" xfId="0" applyBorder="1" applyAlignment="1">
      <alignment vertical="center"/>
    </xf>
    <xf numFmtId="0" fontId="0" fillId="0" borderId="18" xfId="0" applyBorder="1" applyAlignment="1">
      <alignment vertical="center"/>
    </xf>
    <xf numFmtId="10" fontId="33" fillId="0" borderId="42" xfId="1" applyNumberFormat="1" applyFont="1" applyBorder="1" applyAlignment="1" applyProtection="1">
      <alignment horizontal="right" vertical="center" wrapText="1"/>
    </xf>
    <xf numFmtId="10" fontId="33" fillId="0" borderId="41" xfId="1" applyNumberFormat="1" applyFont="1" applyBorder="1" applyAlignment="1" applyProtection="1">
      <alignment horizontal="right" vertical="center" wrapText="1"/>
    </xf>
    <xf numFmtId="10" fontId="33" fillId="0" borderId="43" xfId="1" applyNumberFormat="1" applyFont="1" applyBorder="1" applyAlignment="1" applyProtection="1">
      <alignment horizontal="right" vertical="center" wrapText="1"/>
    </xf>
    <xf numFmtId="10" fontId="33" fillId="0" borderId="44" xfId="1" applyNumberFormat="1" applyFont="1" applyBorder="1" applyAlignment="1" applyProtection="1">
      <alignment horizontal="right" vertical="center" wrapText="1"/>
    </xf>
    <xf numFmtId="164" fontId="0" fillId="4" borderId="0" xfId="0" applyNumberFormat="1" applyFill="1" applyProtection="1"/>
    <xf numFmtId="3" fontId="10" fillId="2" borderId="45" xfId="0" applyNumberFormat="1" applyFont="1" applyFill="1" applyBorder="1" applyAlignment="1" applyProtection="1"/>
    <xf numFmtId="0" fontId="8" fillId="2" borderId="41" xfId="0" applyFont="1" applyFill="1" applyBorder="1" applyAlignment="1" applyProtection="1">
      <alignment horizontal="center" vertical="top" wrapText="1"/>
    </xf>
    <xf numFmtId="0" fontId="6" fillId="2" borderId="32" xfId="0" applyFont="1" applyFill="1" applyBorder="1" applyAlignment="1" applyProtection="1">
      <alignment horizontal="center" vertical="center" wrapText="1"/>
    </xf>
    <xf numFmtId="10" fontId="33" fillId="0" borderId="46" xfId="1" applyNumberFormat="1" applyFont="1" applyBorder="1" applyAlignment="1" applyProtection="1">
      <alignment horizontal="right" vertical="center" wrapText="1"/>
    </xf>
    <xf numFmtId="10" fontId="33" fillId="0" borderId="45" xfId="1" applyNumberFormat="1" applyFont="1" applyBorder="1" applyAlignment="1" applyProtection="1">
      <alignment horizontal="right" vertical="center" wrapText="1"/>
    </xf>
    <xf numFmtId="10" fontId="3" fillId="0" borderId="15" xfId="1" applyNumberFormat="1" applyFont="1" applyBorder="1" applyAlignment="1" applyProtection="1">
      <alignment horizontal="right" vertical="center" wrapText="1"/>
    </xf>
    <xf numFmtId="10" fontId="3" fillId="0" borderId="28" xfId="1" applyNumberFormat="1" applyFont="1" applyBorder="1" applyAlignment="1" applyProtection="1">
      <alignment horizontal="right" vertical="center" wrapText="1"/>
    </xf>
    <xf numFmtId="10" fontId="2" fillId="0" borderId="35" xfId="1" applyNumberFormat="1" applyFont="1" applyBorder="1" applyAlignment="1" applyProtection="1">
      <alignment horizontal="right" vertical="center" wrapText="1"/>
    </xf>
    <xf numFmtId="10" fontId="3" fillId="0" borderId="27" xfId="1" applyNumberFormat="1" applyFont="1" applyBorder="1" applyAlignment="1" applyProtection="1">
      <alignment horizontal="right" vertical="center" wrapText="1"/>
    </xf>
    <xf numFmtId="10" fontId="2" fillId="0" borderId="16" xfId="1" applyNumberFormat="1" applyFont="1" applyBorder="1" applyAlignment="1" applyProtection="1">
      <alignment horizontal="right" vertical="center" wrapText="1"/>
    </xf>
    <xf numFmtId="10" fontId="2" fillId="0" borderId="18" xfId="1" applyNumberFormat="1" applyFont="1" applyBorder="1" applyAlignment="1" applyProtection="1">
      <alignment horizontal="right" vertical="center" wrapText="1"/>
    </xf>
    <xf numFmtId="10" fontId="2" fillId="0" borderId="28" xfId="1" applyNumberFormat="1" applyFont="1" applyBorder="1" applyAlignment="1" applyProtection="1">
      <alignment horizontal="right" vertical="center" wrapText="1"/>
    </xf>
    <xf numFmtId="10" fontId="2" fillId="0" borderId="27" xfId="1" applyNumberFormat="1" applyFont="1" applyBorder="1" applyAlignment="1" applyProtection="1">
      <alignment horizontal="right" vertical="center" wrapText="1"/>
    </xf>
    <xf numFmtId="10" fontId="3" fillId="0" borderId="16" xfId="1" applyNumberFormat="1" applyFont="1" applyBorder="1" applyAlignment="1" applyProtection="1">
      <alignment horizontal="right" vertical="center" wrapText="1"/>
    </xf>
    <xf numFmtId="3" fontId="2" fillId="4" borderId="7" xfId="0" applyNumberFormat="1" applyFont="1" applyFill="1" applyBorder="1" applyAlignment="1" applyProtection="1">
      <alignment horizontal="right" vertical="center" wrapText="1"/>
    </xf>
    <xf numFmtId="3" fontId="2" fillId="0" borderId="7" xfId="0" applyNumberFormat="1" applyFont="1" applyFill="1" applyBorder="1" applyAlignment="1" applyProtection="1">
      <alignment horizontal="right" vertical="center" wrapText="1"/>
    </xf>
    <xf numFmtId="3" fontId="2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</xf>
    <xf numFmtId="3" fontId="3" fillId="0" borderId="48" xfId="0" applyNumberFormat="1" applyFont="1" applyBorder="1" applyAlignment="1" applyProtection="1">
      <alignment horizontal="right" vertical="center" wrapText="1"/>
    </xf>
    <xf numFmtId="3" fontId="3" fillId="0" borderId="49" xfId="0" applyNumberFormat="1" applyFont="1" applyBorder="1" applyAlignment="1" applyProtection="1">
      <alignment horizontal="right" vertical="center" wrapText="1"/>
    </xf>
    <xf numFmtId="3" fontId="2" fillId="0" borderId="12" xfId="0" applyNumberFormat="1" applyFont="1" applyBorder="1" applyAlignment="1" applyProtection="1">
      <alignment horizontal="right" vertical="center" wrapText="1"/>
    </xf>
    <xf numFmtId="3" fontId="2" fillId="0" borderId="13" xfId="0" applyNumberFormat="1" applyFont="1" applyFill="1" applyBorder="1" applyAlignment="1" applyProtection="1">
      <alignment horizontal="right" vertical="center" wrapText="1"/>
    </xf>
    <xf numFmtId="3" fontId="2" fillId="4" borderId="12" xfId="0" applyNumberFormat="1" applyFont="1" applyFill="1" applyBorder="1" applyAlignment="1" applyProtection="1">
      <alignment horizontal="right" vertical="center" wrapText="1"/>
    </xf>
    <xf numFmtId="3" fontId="2" fillId="5" borderId="1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0" xfId="0" applyNumberFormat="1" applyFont="1" applyBorder="1" applyAlignment="1" applyProtection="1">
      <alignment horizontal="right" vertical="center" wrapText="1"/>
    </xf>
    <xf numFmtId="3" fontId="2" fillId="5" borderId="5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5" xfId="0" applyNumberFormat="1" applyFont="1" applyFill="1" applyBorder="1" applyAlignment="1" applyProtection="1">
      <alignment horizontal="right" vertical="center" wrapText="1"/>
    </xf>
    <xf numFmtId="3" fontId="3" fillId="0" borderId="52" xfId="0" applyNumberFormat="1" applyFont="1" applyBorder="1" applyAlignment="1" applyProtection="1">
      <alignment horizontal="right" vertical="center" wrapText="1"/>
    </xf>
    <xf numFmtId="3" fontId="3" fillId="0" borderId="41" xfId="0" applyNumberFormat="1" applyFont="1" applyBorder="1" applyAlignment="1" applyProtection="1">
      <alignment horizontal="right" vertical="center" wrapText="1"/>
    </xf>
    <xf numFmtId="0" fontId="2" fillId="0" borderId="24" xfId="0" applyFont="1" applyFill="1" applyBorder="1" applyAlignment="1" applyProtection="1">
      <alignment vertical="center" wrapText="1"/>
    </xf>
    <xf numFmtId="3" fontId="0" fillId="3" borderId="0" xfId="0" applyNumberFormat="1" applyFill="1"/>
    <xf numFmtId="0" fontId="0" fillId="0" borderId="0" xfId="0" applyAlignment="1">
      <alignment wrapText="1"/>
    </xf>
    <xf numFmtId="0" fontId="0" fillId="6" borderId="0" xfId="0" applyFill="1"/>
    <xf numFmtId="0" fontId="0" fillId="6" borderId="12" xfId="0" applyFill="1" applyBorder="1"/>
    <xf numFmtId="0" fontId="0" fillId="6" borderId="5" xfId="0" applyFill="1" applyBorder="1" applyAlignment="1">
      <alignment vertical="top"/>
    </xf>
    <xf numFmtId="0" fontId="0" fillId="6" borderId="5" xfId="0" applyFill="1" applyBorder="1" applyAlignment="1">
      <alignment vertical="top" wrapText="1"/>
    </xf>
    <xf numFmtId="0" fontId="9" fillId="7" borderId="0" xfId="0" applyFont="1" applyFill="1" applyAlignment="1" applyProtection="1">
      <alignment horizontal="left" vertical="top" wrapText="1"/>
    </xf>
    <xf numFmtId="0" fontId="32" fillId="7" borderId="0" xfId="0" applyFont="1" applyFill="1" applyAlignment="1" applyProtection="1">
      <alignment vertical="top" wrapText="1"/>
    </xf>
    <xf numFmtId="0" fontId="0" fillId="5" borderId="9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3" fontId="0" fillId="5" borderId="10" xfId="0" applyNumberFormat="1" applyFill="1" applyBorder="1" applyAlignment="1">
      <alignment vertical="top" wrapText="1"/>
    </xf>
    <xf numFmtId="3" fontId="0" fillId="5" borderId="11" xfId="0" applyNumberFormat="1" applyFill="1" applyBorder="1" applyAlignment="1">
      <alignment vertical="top" wrapText="1"/>
    </xf>
    <xf numFmtId="3" fontId="0" fillId="5" borderId="13" xfId="0" applyNumberFormat="1" applyFill="1" applyBorder="1"/>
    <xf numFmtId="0" fontId="0" fillId="5" borderId="5" xfId="0" applyFill="1" applyBorder="1" applyAlignment="1">
      <alignment vertical="top"/>
    </xf>
    <xf numFmtId="0" fontId="0" fillId="5" borderId="0" xfId="0" applyFill="1"/>
    <xf numFmtId="0" fontId="0" fillId="5" borderId="0" xfId="0" applyFill="1" applyAlignment="1">
      <alignment wrapText="1"/>
    </xf>
    <xf numFmtId="3" fontId="0" fillId="5" borderId="0" xfId="0" applyNumberFormat="1" applyFill="1"/>
    <xf numFmtId="0" fontId="8" fillId="2" borderId="47" xfId="0" applyFont="1" applyFill="1" applyBorder="1" applyAlignment="1" applyProtection="1">
      <alignment horizontal="center" vertical="top" wrapText="1"/>
    </xf>
    <xf numFmtId="3" fontId="3" fillId="0" borderId="61" xfId="0" applyNumberFormat="1" applyFont="1" applyBorder="1" applyAlignment="1" applyProtection="1">
      <alignment horizontal="right" vertical="center" wrapText="1"/>
    </xf>
    <xf numFmtId="3" fontId="2" fillId="0" borderId="9" xfId="0" applyNumberFormat="1" applyFont="1" applyBorder="1" applyAlignment="1" applyProtection="1">
      <alignment horizontal="right" vertical="center" wrapText="1"/>
    </xf>
    <xf numFmtId="3" fontId="2" fillId="0" borderId="49" xfId="0" applyNumberFormat="1" applyFont="1" applyBorder="1" applyAlignment="1" applyProtection="1">
      <alignment horizontal="right" vertical="center" wrapText="1"/>
    </xf>
    <xf numFmtId="3" fontId="2" fillId="0" borderId="62" xfId="0" applyNumberFormat="1" applyFont="1" applyBorder="1" applyAlignment="1" applyProtection="1">
      <alignment horizontal="right" vertical="center" wrapText="1"/>
    </xf>
    <xf numFmtId="3" fontId="2" fillId="5" borderId="16" xfId="0" applyNumberFormat="1" applyFont="1" applyFill="1" applyBorder="1" applyAlignment="1" applyProtection="1">
      <alignment horizontal="right" vertical="center" wrapText="1"/>
      <protection locked="0"/>
    </xf>
    <xf numFmtId="3" fontId="31" fillId="7" borderId="22" xfId="0" applyNumberFormat="1" applyFont="1" applyFill="1" applyBorder="1" applyAlignment="1" applyProtection="1"/>
    <xf numFmtId="3" fontId="31" fillId="7" borderId="19" xfId="0" applyNumberFormat="1" applyFont="1" applyFill="1" applyBorder="1" applyAlignment="1" applyProtection="1">
      <alignment horizontal="center"/>
    </xf>
    <xf numFmtId="3" fontId="24" fillId="7" borderId="64" xfId="0" applyNumberFormat="1" applyFont="1" applyFill="1" applyBorder="1" applyAlignment="1" applyProtection="1"/>
    <xf numFmtId="3" fontId="24" fillId="7" borderId="33" xfId="0" applyNumberFormat="1" applyFont="1" applyFill="1" applyBorder="1" applyAlignment="1" applyProtection="1">
      <alignment horizontal="center"/>
    </xf>
    <xf numFmtId="0" fontId="31" fillId="7" borderId="27" xfId="0" applyFont="1" applyFill="1" applyBorder="1" applyAlignment="1" applyProtection="1">
      <alignment horizontal="justify"/>
    </xf>
    <xf numFmtId="0" fontId="24" fillId="7" borderId="63" xfId="0" applyFont="1" applyFill="1" applyBorder="1" applyAlignment="1" applyProtection="1">
      <alignment wrapText="1"/>
    </xf>
    <xf numFmtId="3" fontId="31" fillId="7" borderId="27" xfId="0" applyNumberFormat="1" applyFont="1" applyFill="1" applyBorder="1" applyAlignment="1" applyProtection="1"/>
    <xf numFmtId="0" fontId="0" fillId="7" borderId="63" xfId="0" applyFill="1" applyBorder="1" applyAlignment="1" applyProtection="1">
      <alignment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0" fillId="7" borderId="0" xfId="0" applyFill="1" applyAlignment="1">
      <alignment horizontal="justify" vertical="top" wrapText="1"/>
    </xf>
    <xf numFmtId="0" fontId="0" fillId="7" borderId="0" xfId="0" applyFill="1" applyAlignment="1">
      <alignment vertical="top" wrapText="1"/>
    </xf>
    <xf numFmtId="0" fontId="21" fillId="7" borderId="0" xfId="0" applyFont="1" applyFill="1" applyAlignment="1">
      <alignment horizontal="justify" vertical="top" wrapText="1"/>
    </xf>
    <xf numFmtId="0" fontId="21" fillId="7" borderId="0" xfId="0" applyFont="1" applyFill="1" applyAlignment="1">
      <alignment vertical="top" wrapText="1"/>
    </xf>
    <xf numFmtId="0" fontId="9" fillId="7" borderId="0" xfId="0" applyFont="1" applyFill="1" applyAlignment="1" applyProtection="1">
      <alignment horizontal="left" vertical="top" wrapText="1"/>
    </xf>
    <xf numFmtId="0" fontId="32" fillId="7" borderId="0" xfId="0" applyFont="1" applyFill="1" applyAlignment="1" applyProtection="1">
      <alignment vertical="top" wrapText="1"/>
    </xf>
    <xf numFmtId="0" fontId="0" fillId="7" borderId="0" xfId="0" applyFill="1" applyAlignment="1">
      <alignment wrapText="1"/>
    </xf>
    <xf numFmtId="0" fontId="0" fillId="7" borderId="0" xfId="0" applyFont="1" applyFill="1" applyAlignment="1">
      <alignment horizontal="justify" vertical="top" wrapText="1"/>
    </xf>
    <xf numFmtId="0" fontId="0" fillId="7" borderId="0" xfId="0" applyFont="1" applyFill="1" applyAlignment="1">
      <alignment vertical="top" wrapText="1"/>
    </xf>
    <xf numFmtId="0" fontId="34" fillId="8" borderId="0" xfId="0" applyFont="1" applyFill="1" applyAlignment="1">
      <alignment wrapText="1"/>
    </xf>
    <xf numFmtId="0" fontId="14" fillId="7" borderId="0" xfId="0" applyFont="1" applyFill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35" fillId="7" borderId="19" xfId="0" applyFont="1" applyFill="1" applyBorder="1" applyAlignment="1" applyProtection="1">
      <alignment wrapText="1"/>
    </xf>
    <xf numFmtId="0" fontId="26" fillId="0" borderId="33" xfId="0" applyFont="1" applyBorder="1" applyAlignment="1" applyProtection="1">
      <alignment wrapText="1"/>
    </xf>
    <xf numFmtId="0" fontId="0" fillId="7" borderId="0" xfId="0" applyFill="1" applyAlignment="1" applyProtection="1">
      <alignment horizontal="justify" vertical="center"/>
    </xf>
    <xf numFmtId="0" fontId="0" fillId="7" borderId="0" xfId="0" applyFill="1" applyAlignment="1" applyProtection="1"/>
    <xf numFmtId="0" fontId="12" fillId="2" borderId="0" xfId="0" applyFont="1" applyFill="1" applyBorder="1" applyAlignment="1" applyProtection="1">
      <alignment wrapText="1"/>
    </xf>
    <xf numFmtId="0" fontId="36" fillId="0" borderId="0" xfId="0" applyFont="1" applyAlignment="1" applyProtection="1">
      <alignment wrapText="1"/>
    </xf>
    <xf numFmtId="0" fontId="32" fillId="0" borderId="0" xfId="0" applyFont="1" applyAlignment="1" applyProtection="1">
      <alignment vertical="top" wrapText="1"/>
    </xf>
    <xf numFmtId="0" fontId="24" fillId="7" borderId="53" xfId="0" applyFont="1" applyFill="1" applyBorder="1" applyAlignment="1" applyProtection="1">
      <alignment horizontal="center" vertical="center" textRotation="90" wrapText="1"/>
    </xf>
    <xf numFmtId="0" fontId="24" fillId="0" borderId="54" xfId="0" applyFont="1" applyBorder="1" applyAlignment="1">
      <alignment horizontal="center" vertical="center" textRotation="90" wrapText="1"/>
    </xf>
    <xf numFmtId="0" fontId="24" fillId="0" borderId="60" xfId="0" applyFont="1" applyBorder="1" applyAlignment="1">
      <alignment horizontal="center" vertical="center" textRotation="90" wrapText="1"/>
    </xf>
    <xf numFmtId="0" fontId="24" fillId="0" borderId="34" xfId="0" applyFont="1" applyBorder="1" applyAlignment="1">
      <alignment horizontal="center" vertical="center" textRotation="90" wrapText="1"/>
    </xf>
    <xf numFmtId="0" fontId="11" fillId="7" borderId="31" xfId="0" applyFont="1" applyFill="1" applyBorder="1" applyAlignment="1" applyProtection="1">
      <alignment horizontal="center" wrapText="1"/>
    </xf>
    <xf numFmtId="0" fontId="24" fillId="7" borderId="55" xfId="0" applyFont="1" applyFill="1" applyBorder="1" applyAlignment="1" applyProtection="1">
      <alignment horizontal="center" wrapText="1"/>
    </xf>
    <xf numFmtId="0" fontId="24" fillId="7" borderId="55" xfId="0" applyFont="1" applyFill="1" applyBorder="1" applyAlignment="1" applyProtection="1">
      <alignment horizontal="center"/>
    </xf>
    <xf numFmtId="0" fontId="0" fillId="7" borderId="0" xfId="0" applyFill="1" applyAlignment="1">
      <alignment horizontal="justify" vertical="center" wrapText="1"/>
    </xf>
    <xf numFmtId="0" fontId="20" fillId="7" borderId="56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wrapText="1"/>
    </xf>
    <xf numFmtId="0" fontId="20" fillId="7" borderId="57" xfId="0" applyFont="1" applyFill="1" applyBorder="1" applyAlignment="1">
      <alignment wrapText="1"/>
    </xf>
    <xf numFmtId="0" fontId="20" fillId="7" borderId="39" xfId="0" applyFont="1" applyFill="1" applyBorder="1" applyAlignment="1">
      <alignment horizontal="justify" vertical="center" wrapText="1"/>
    </xf>
    <xf numFmtId="0" fontId="20" fillId="7" borderId="21" xfId="0" applyFont="1" applyFill="1" applyBorder="1" applyAlignment="1">
      <alignment wrapText="1"/>
    </xf>
    <xf numFmtId="0" fontId="20" fillId="7" borderId="58" xfId="0" applyFont="1" applyFill="1" applyBorder="1" applyAlignment="1">
      <alignment wrapText="1"/>
    </xf>
    <xf numFmtId="0" fontId="0" fillId="7" borderId="40" xfId="0" applyFill="1" applyBorder="1" applyAlignment="1">
      <alignment horizontal="justify" vertical="center" wrapText="1"/>
    </xf>
    <xf numFmtId="0" fontId="0" fillId="7" borderId="19" xfId="0" applyFill="1" applyBorder="1" applyAlignment="1">
      <alignment wrapText="1"/>
    </xf>
    <xf numFmtId="0" fontId="0" fillId="7" borderId="59" xfId="0" applyFill="1" applyBorder="1" applyAlignment="1">
      <alignment wrapText="1"/>
    </xf>
    <xf numFmtId="0" fontId="34" fillId="0" borderId="0" xfId="0" applyFont="1" applyAlignment="1">
      <alignment wrapText="1"/>
    </xf>
    <xf numFmtId="0" fontId="39" fillId="2" borderId="0" xfId="0" applyFont="1" applyFill="1" applyBorder="1" applyAlignment="1" applyProtection="1">
      <alignment wrapText="1"/>
    </xf>
    <xf numFmtId="0" fontId="0" fillId="0" borderId="0" xfId="0" applyFont="1" applyAlignment="1" applyProtection="1">
      <alignment wrapText="1"/>
    </xf>
    <xf numFmtId="10" fontId="29" fillId="4" borderId="0" xfId="1" applyNumberFormat="1" applyFont="1" applyFill="1" applyProtection="1"/>
    <xf numFmtId="0" fontId="40" fillId="4" borderId="0" xfId="0" applyFont="1" applyFill="1" applyProtection="1"/>
    <xf numFmtId="165" fontId="29" fillId="4" borderId="0" xfId="1" applyNumberFormat="1" applyFont="1" applyFill="1" applyProtection="1"/>
  </cellXfs>
  <cellStyles count="2">
    <cellStyle name="Normální" xfId="0" builtinId="0"/>
    <cellStyle name="Procenta" xfId="1" builtinId="5"/>
  </cellStyles>
  <dxfs count="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7" sqref="A7:J7"/>
    </sheetView>
  </sheetViews>
  <sheetFormatPr defaultRowHeight="15" x14ac:dyDescent="0.25"/>
  <cols>
    <col min="1" max="10" width="9" customWidth="1"/>
  </cols>
  <sheetData>
    <row r="1" spans="1:10" ht="28.5" x14ac:dyDescent="0.45">
      <c r="A1" s="90" t="s">
        <v>360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 ht="44.25" customHeight="1" x14ac:dyDescent="0.25">
      <c r="A3" s="198" t="s">
        <v>429</v>
      </c>
      <c r="B3" s="199"/>
      <c r="C3" s="199"/>
      <c r="D3" s="199"/>
      <c r="E3" s="199"/>
      <c r="F3" s="199"/>
      <c r="G3" s="200"/>
      <c r="H3" s="200"/>
      <c r="I3" s="200"/>
      <c r="J3" s="200"/>
    </row>
    <row r="4" spans="1:10" ht="56.25" customHeight="1" x14ac:dyDescent="0.25">
      <c r="A4" s="198" t="s">
        <v>430</v>
      </c>
      <c r="B4" s="199"/>
      <c r="C4" s="199"/>
      <c r="D4" s="199"/>
      <c r="E4" s="199"/>
      <c r="F4" s="199"/>
      <c r="G4" s="200"/>
      <c r="H4" s="200"/>
      <c r="I4" s="200"/>
      <c r="J4" s="200"/>
    </row>
    <row r="5" spans="1:10" x14ac:dyDescent="0.25">
      <c r="A5" s="198"/>
      <c r="B5" s="199"/>
      <c r="C5" s="199"/>
      <c r="D5" s="199"/>
      <c r="E5" s="199"/>
      <c r="F5" s="199"/>
      <c r="G5" s="78"/>
      <c r="H5" s="78"/>
      <c r="I5" s="78"/>
      <c r="J5" s="78"/>
    </row>
    <row r="6" spans="1:10" x14ac:dyDescent="0.25">
      <c r="A6" s="198"/>
      <c r="B6" s="199"/>
      <c r="C6" s="199"/>
      <c r="D6" s="199"/>
      <c r="E6" s="199"/>
      <c r="F6" s="199"/>
      <c r="G6" s="78"/>
      <c r="H6" s="78"/>
      <c r="I6" s="78"/>
      <c r="J6" s="78"/>
    </row>
    <row r="7" spans="1:10" ht="61.5" customHeight="1" x14ac:dyDescent="0.25">
      <c r="A7" s="192" t="s">
        <v>436</v>
      </c>
      <c r="B7" s="193"/>
      <c r="C7" s="193"/>
      <c r="D7" s="193"/>
      <c r="E7" s="193"/>
      <c r="F7" s="193"/>
      <c r="G7" s="193"/>
      <c r="H7" s="193"/>
      <c r="I7" s="193"/>
      <c r="J7" s="193"/>
    </row>
    <row r="8" spans="1:10" x14ac:dyDescent="0.25">
      <c r="A8" s="167"/>
      <c r="B8" s="168"/>
      <c r="C8" s="168"/>
      <c r="D8" s="168"/>
      <c r="E8" s="168"/>
      <c r="F8" s="168"/>
      <c r="G8" s="78"/>
      <c r="H8" s="78"/>
      <c r="I8" s="78"/>
      <c r="J8" s="78"/>
    </row>
    <row r="9" spans="1:10" ht="51.75" customHeight="1" x14ac:dyDescent="0.25">
      <c r="A9" s="192" t="s">
        <v>437</v>
      </c>
      <c r="B9" s="193"/>
      <c r="C9" s="193"/>
      <c r="D9" s="193"/>
      <c r="E9" s="193"/>
      <c r="F9" s="193"/>
      <c r="G9" s="193"/>
      <c r="H9" s="193"/>
      <c r="I9" s="193"/>
      <c r="J9" s="193"/>
    </row>
    <row r="10" spans="1:10" x14ac:dyDescent="0.25">
      <c r="A10" s="167"/>
      <c r="B10" s="168"/>
      <c r="C10" s="168"/>
      <c r="D10" s="168"/>
      <c r="E10" s="168"/>
      <c r="F10" s="168"/>
      <c r="G10" s="78"/>
      <c r="H10" s="78"/>
      <c r="I10" s="78"/>
      <c r="J10" s="78"/>
    </row>
    <row r="11" spans="1:10" ht="86.25" customHeight="1" x14ac:dyDescent="0.25">
      <c r="A11" s="201" t="s">
        <v>438</v>
      </c>
      <c r="B11" s="202"/>
      <c r="C11" s="202"/>
      <c r="D11" s="202"/>
      <c r="E11" s="202"/>
      <c r="F11" s="202"/>
      <c r="G11" s="202"/>
      <c r="H11" s="202"/>
      <c r="I11" s="202"/>
      <c r="J11" s="202"/>
    </row>
    <row r="12" spans="1:10" ht="86.25" customHeight="1" x14ac:dyDescent="0.25">
      <c r="A12" s="194" t="s">
        <v>439</v>
      </c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ht="86.25" customHeight="1" x14ac:dyDescent="0.25">
      <c r="A13" s="196" t="s">
        <v>440</v>
      </c>
      <c r="B13" s="197"/>
      <c r="C13" s="197"/>
      <c r="D13" s="197"/>
      <c r="E13" s="197"/>
      <c r="F13" s="197"/>
      <c r="G13" s="197"/>
      <c r="H13" s="197"/>
      <c r="I13" s="197"/>
      <c r="J13" s="197"/>
    </row>
  </sheetData>
  <mergeCells count="9">
    <mergeCell ref="A7:J7"/>
    <mergeCell ref="A9:J9"/>
    <mergeCell ref="A12:J12"/>
    <mergeCell ref="A13:J13"/>
    <mergeCell ref="A3:J3"/>
    <mergeCell ref="A5:F5"/>
    <mergeCell ref="A6:F6"/>
    <mergeCell ref="A4:J4"/>
    <mergeCell ref="A11:J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I8" sqref="I8"/>
    </sheetView>
  </sheetViews>
  <sheetFormatPr defaultRowHeight="15" x14ac:dyDescent="0.25"/>
  <cols>
    <col min="1" max="1" width="9.140625" style="15"/>
    <col min="2" max="2" width="33.140625" style="17" customWidth="1"/>
    <col min="3" max="6" width="13.28515625" style="15" customWidth="1"/>
    <col min="7" max="7" width="6.7109375" style="15" customWidth="1"/>
    <col min="8" max="8" width="18.5703125" style="15" customWidth="1"/>
    <col min="9" max="10" width="9.140625" style="15"/>
    <col min="11" max="11" width="13.28515625" style="89" customWidth="1"/>
    <col min="12" max="17" width="9.140625" style="89"/>
    <col min="18" max="16384" width="9.140625" style="15"/>
  </cols>
  <sheetData>
    <row r="1" spans="1:36" ht="38.25" customHeight="1" x14ac:dyDescent="0.3">
      <c r="B1" s="203" t="s">
        <v>362</v>
      </c>
      <c r="C1" s="193"/>
      <c r="D1" s="193"/>
      <c r="E1" s="193"/>
      <c r="F1" s="193"/>
      <c r="G1" s="193"/>
      <c r="H1" s="193"/>
    </row>
    <row r="2" spans="1:36" x14ac:dyDescent="0.25">
      <c r="I2" s="29"/>
      <c r="J2" s="29"/>
      <c r="K2" s="87"/>
      <c r="L2" s="88"/>
      <c r="M2" s="88"/>
    </row>
    <row r="3" spans="1:36" s="28" customFormat="1" ht="18" x14ac:dyDescent="0.25">
      <c r="A3" s="29"/>
      <c r="B3" s="34" t="s">
        <v>355</v>
      </c>
      <c r="C3" s="35"/>
      <c r="D3" s="33"/>
      <c r="E3" s="36"/>
      <c r="F3" s="36"/>
      <c r="G3" s="36"/>
      <c r="H3" s="37"/>
      <c r="I3" s="29"/>
      <c r="J3" s="29"/>
      <c r="K3" s="87"/>
      <c r="L3" s="88"/>
      <c r="M3" s="88"/>
      <c r="N3" s="88"/>
      <c r="O3" s="88"/>
      <c r="P3" s="88"/>
      <c r="Q3" s="88"/>
    </row>
    <row r="4" spans="1:36" s="28" customFormat="1" ht="4.5" customHeight="1" x14ac:dyDescent="0.25">
      <c r="A4" s="29"/>
      <c r="B4" s="33"/>
      <c r="C4" s="33"/>
      <c r="D4" s="33"/>
      <c r="E4" s="33"/>
      <c r="F4" s="33"/>
      <c r="G4" s="103"/>
      <c r="H4" s="33"/>
      <c r="I4" s="29"/>
      <c r="J4" s="29"/>
      <c r="K4" s="87"/>
      <c r="L4" s="88"/>
      <c r="M4" s="88"/>
      <c r="N4" s="88"/>
      <c r="O4" s="88"/>
      <c r="P4" s="88"/>
      <c r="Q4" s="88"/>
    </row>
    <row r="5" spans="1:36" s="28" customFormat="1" ht="30.75" customHeight="1" x14ac:dyDescent="0.25">
      <c r="A5" s="29"/>
      <c r="B5" s="204" t="s">
        <v>441</v>
      </c>
      <c r="C5" s="205"/>
      <c r="D5" s="205"/>
      <c r="E5" s="205"/>
      <c r="F5" s="205"/>
      <c r="G5" s="205"/>
      <c r="H5" s="205"/>
      <c r="I5" s="29"/>
      <c r="J5" s="29"/>
      <c r="K5" s="87"/>
      <c r="L5" s="88"/>
      <c r="M5" s="88"/>
      <c r="N5" s="88"/>
      <c r="O5" s="88"/>
      <c r="P5" s="88"/>
      <c r="Q5" s="88"/>
    </row>
    <row r="6" spans="1:36" s="28" customFormat="1" ht="16.5" x14ac:dyDescent="0.25">
      <c r="A6" s="29"/>
      <c r="B6" s="39" t="s">
        <v>356</v>
      </c>
      <c r="C6" s="38"/>
      <c r="D6" s="38"/>
      <c r="E6" s="38"/>
      <c r="F6" s="38"/>
      <c r="G6" s="38"/>
      <c r="H6" s="38"/>
      <c r="I6" s="29"/>
      <c r="J6" s="29"/>
      <c r="K6" s="87"/>
      <c r="L6" s="88"/>
      <c r="M6" s="88"/>
      <c r="N6" s="88"/>
      <c r="O6" s="88"/>
      <c r="P6" s="88"/>
      <c r="Q6" s="88"/>
    </row>
    <row r="7" spans="1:36" s="28" customFormat="1" ht="29.25" customHeight="1" x14ac:dyDescent="0.25">
      <c r="A7" s="29"/>
      <c r="B7" s="198" t="s">
        <v>429</v>
      </c>
      <c r="C7" s="212"/>
      <c r="D7" s="212"/>
      <c r="E7" s="212"/>
      <c r="F7" s="212"/>
      <c r="G7" s="212"/>
      <c r="H7" s="212"/>
      <c r="I7" s="29"/>
      <c r="J7" s="29"/>
      <c r="K7" s="87"/>
      <c r="L7" s="88"/>
      <c r="M7" s="88"/>
      <c r="N7" s="88"/>
      <c r="O7" s="88"/>
      <c r="P7" s="88"/>
      <c r="Q7" s="88"/>
    </row>
    <row r="8" spans="1:36" s="28" customFormat="1" x14ac:dyDescent="0.25">
      <c r="A8" s="29"/>
      <c r="B8" s="199" t="s">
        <v>430</v>
      </c>
      <c r="C8" s="212"/>
      <c r="D8" s="212"/>
      <c r="E8" s="212"/>
      <c r="F8" s="212"/>
      <c r="G8" s="212"/>
      <c r="H8" s="212"/>
      <c r="I8" s="29"/>
      <c r="J8" s="29"/>
      <c r="K8" s="87"/>
      <c r="L8" s="88"/>
      <c r="M8" s="88"/>
      <c r="N8" s="88"/>
      <c r="O8" s="88"/>
      <c r="P8" s="88"/>
      <c r="Q8" s="88"/>
    </row>
    <row r="9" spans="1:36" s="28" customFormat="1" x14ac:dyDescent="0.25">
      <c r="A9" s="29"/>
      <c r="B9" s="212"/>
      <c r="C9" s="212"/>
      <c r="D9" s="212"/>
      <c r="E9" s="212"/>
      <c r="F9" s="212"/>
      <c r="G9" s="212"/>
      <c r="H9" s="212"/>
      <c r="I9" s="29"/>
      <c r="J9" s="29"/>
      <c r="K9" s="87"/>
      <c r="L9" s="88"/>
      <c r="M9" s="88"/>
      <c r="N9" s="88"/>
      <c r="O9" s="88"/>
      <c r="P9" s="88"/>
      <c r="Q9" s="88"/>
    </row>
    <row r="10" spans="1:36" s="28" customFormat="1" ht="12.75" customHeight="1" x14ac:dyDescent="0.25">
      <c r="A10" s="29"/>
      <c r="B10" s="212"/>
      <c r="C10" s="212"/>
      <c r="D10" s="212"/>
      <c r="E10" s="212"/>
      <c r="F10" s="212"/>
      <c r="G10" s="212"/>
      <c r="H10" s="212"/>
      <c r="I10" s="29"/>
      <c r="J10" s="29"/>
      <c r="K10" s="87"/>
      <c r="L10" s="88"/>
      <c r="M10" s="88"/>
      <c r="N10" s="88"/>
      <c r="O10" s="88"/>
      <c r="P10" s="88"/>
      <c r="Q10" s="88"/>
    </row>
    <row r="11" spans="1:36" s="28" customFormat="1" ht="3" customHeight="1" x14ac:dyDescent="0.25">
      <c r="A11" s="29"/>
      <c r="B11" s="40"/>
      <c r="C11" s="33"/>
      <c r="D11" s="33"/>
      <c r="E11" s="33"/>
      <c r="F11" s="33"/>
      <c r="G11" s="103"/>
      <c r="H11" s="33"/>
      <c r="I11" s="29"/>
      <c r="J11" s="29"/>
      <c r="K11" s="87"/>
      <c r="L11" s="88"/>
      <c r="M11" s="88"/>
      <c r="N11" s="88"/>
      <c r="O11" s="88"/>
      <c r="P11" s="88"/>
      <c r="Q11" s="88"/>
    </row>
    <row r="12" spans="1:36" s="28" customFormat="1" ht="20.25" customHeight="1" x14ac:dyDescent="0.25">
      <c r="A12" s="29"/>
      <c r="B12" s="50" t="s">
        <v>194</v>
      </c>
      <c r="C12" s="93"/>
      <c r="D12" s="51" t="s">
        <v>357</v>
      </c>
      <c r="E12" s="51"/>
      <c r="F12" s="51"/>
      <c r="G12" s="51"/>
      <c r="H12" s="52"/>
      <c r="I12" s="29"/>
      <c r="J12" s="29"/>
      <c r="K12" s="87"/>
      <c r="L12" s="88"/>
      <c r="M12" s="88"/>
      <c r="N12" s="88"/>
      <c r="O12" s="88"/>
      <c r="P12" s="88"/>
      <c r="Q12" s="88"/>
    </row>
    <row r="13" spans="1:36" s="28" customFormat="1" ht="25.5" customHeight="1" x14ac:dyDescent="0.25">
      <c r="B13" s="50" t="s">
        <v>435</v>
      </c>
      <c r="C13" s="231">
        <f>IFERROR(VLOOKUP(C$12,'Dotace MPSV a KHK'!$B$3:$L$278,L13,FALSE),0)</f>
        <v>0</v>
      </c>
      <c r="D13" s="232"/>
      <c r="E13" s="232"/>
      <c r="F13" s="232"/>
      <c r="G13" s="232"/>
      <c r="H13" s="232"/>
      <c r="J13" s="29"/>
      <c r="K13" s="87"/>
      <c r="L13" s="87">
        <f>'Dotace MPSV a KHK'!C1</f>
        <v>2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s="28" customFormat="1" ht="17.25" customHeight="1" x14ac:dyDescent="0.25">
      <c r="B14" s="50" t="s">
        <v>232</v>
      </c>
      <c r="C14" s="210">
        <f>IFERROR(VLOOKUP(C$12,'Dotace MPSV a KHK'!$B$3:$L$278,L14,FALSE),0)</f>
        <v>0</v>
      </c>
      <c r="D14" s="211"/>
      <c r="E14" s="211"/>
      <c r="F14" s="211"/>
      <c r="G14" s="211"/>
      <c r="H14" s="211"/>
      <c r="J14" s="29"/>
      <c r="K14" s="87"/>
      <c r="L14" s="87">
        <f>'Dotace MPSV a KHK'!D1</f>
        <v>3</v>
      </c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5"/>
      <c r="AC14" s="85"/>
      <c r="AD14" s="85"/>
      <c r="AE14" s="85"/>
      <c r="AF14" s="85"/>
      <c r="AG14" s="85"/>
      <c r="AH14" s="85"/>
      <c r="AI14" s="85"/>
      <c r="AJ14" s="85"/>
    </row>
    <row r="15" spans="1:36" s="28" customFormat="1" ht="20.25" customHeight="1" thickBot="1" x14ac:dyDescent="0.3">
      <c r="B15" s="50" t="s">
        <v>0</v>
      </c>
      <c r="C15" s="210">
        <f>IFERROR(VLOOKUP(C$12,'Dotace MPSV a KHK'!$B$3:$L$278,L15,FALSE),0)</f>
        <v>0</v>
      </c>
      <c r="D15" s="211"/>
      <c r="E15" s="211"/>
      <c r="F15" s="211"/>
      <c r="G15" s="211"/>
      <c r="H15" s="211"/>
      <c r="J15" s="30"/>
      <c r="K15" s="87"/>
      <c r="L15" s="87">
        <f>'Dotace MPSV a KHK'!E1</f>
        <v>4</v>
      </c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5"/>
      <c r="AC15" s="85"/>
      <c r="AD15" s="85"/>
      <c r="AE15" s="85"/>
      <c r="AF15" s="85"/>
      <c r="AG15" s="85"/>
      <c r="AH15" s="85"/>
      <c r="AI15" s="85"/>
      <c r="AJ15" s="85"/>
    </row>
    <row r="16" spans="1:36" s="28" customFormat="1" ht="22.5" customHeight="1" thickBot="1" x14ac:dyDescent="0.3">
      <c r="B16" s="31"/>
      <c r="C16" s="217" t="s">
        <v>427</v>
      </c>
      <c r="D16" s="218"/>
      <c r="E16" s="218"/>
      <c r="F16" s="219"/>
      <c r="G16" s="104"/>
      <c r="H16" s="32" t="s">
        <v>428</v>
      </c>
      <c r="J16" s="30"/>
      <c r="K16" s="87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5"/>
      <c r="AC16" s="85"/>
      <c r="AD16" s="85"/>
      <c r="AE16" s="85"/>
      <c r="AF16" s="85"/>
      <c r="AG16" s="85"/>
      <c r="AH16" s="85"/>
      <c r="AI16" s="85"/>
      <c r="AJ16" s="85"/>
    </row>
    <row r="17" spans="1:36" s="28" customFormat="1" ht="24.75" customHeight="1" x14ac:dyDescent="0.25">
      <c r="B17" s="41" t="s">
        <v>363</v>
      </c>
      <c r="C17" s="42"/>
      <c r="D17" s="91">
        <f>D18-F23</f>
        <v>0</v>
      </c>
      <c r="E17" s="92"/>
      <c r="F17" s="92"/>
      <c r="G17" s="213" t="s">
        <v>367</v>
      </c>
      <c r="H17" s="130">
        <f>H18-H23</f>
        <v>0</v>
      </c>
      <c r="J17" s="29"/>
      <c r="K17" s="87"/>
      <c r="L17" s="87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5"/>
      <c r="AC17" s="85"/>
      <c r="AD17" s="85"/>
      <c r="AE17" s="85"/>
      <c r="AF17" s="85"/>
      <c r="AG17" s="85"/>
      <c r="AH17" s="85"/>
      <c r="AI17" s="85"/>
      <c r="AJ17" s="85"/>
    </row>
    <row r="18" spans="1:36" s="28" customFormat="1" ht="20.25" customHeight="1" x14ac:dyDescent="0.25">
      <c r="B18" s="188" t="s">
        <v>193</v>
      </c>
      <c r="C18" s="184"/>
      <c r="D18" s="185">
        <f>IFERROR(VLOOKUP($C$12,'Dotace MPSV a KHK'!$B$3:$L$276,$L18,FALSE),0)</f>
        <v>0</v>
      </c>
      <c r="E18" s="206"/>
      <c r="F18" s="206"/>
      <c r="G18" s="214"/>
      <c r="H18" s="190">
        <f>IFERROR(VLOOKUP($C$12,'Dotace MPSV a KHK'!$B$3:$L$273,$M18,FALSE),0)</f>
        <v>0</v>
      </c>
      <c r="J18" s="29"/>
      <c r="K18" s="87"/>
      <c r="L18" s="88">
        <f>'Dotace MPSV a KHK'!I1</f>
        <v>8</v>
      </c>
      <c r="M18" s="88">
        <f>'Dotace MPSV a KHK'!G1</f>
        <v>6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5"/>
      <c r="AC18" s="85"/>
      <c r="AD18" s="85"/>
      <c r="AE18" s="85"/>
      <c r="AF18" s="85"/>
      <c r="AG18" s="85"/>
      <c r="AH18" s="85"/>
      <c r="AI18" s="85"/>
      <c r="AJ18" s="85"/>
    </row>
    <row r="19" spans="1:36" s="28" customFormat="1" ht="30" customHeight="1" thickBot="1" x14ac:dyDescent="0.3">
      <c r="B19" s="189"/>
      <c r="C19" s="186"/>
      <c r="D19" s="187"/>
      <c r="E19" s="207"/>
      <c r="F19" s="207"/>
      <c r="G19" s="214"/>
      <c r="H19" s="191"/>
      <c r="J19" s="29"/>
      <c r="K19" s="87"/>
      <c r="L19" s="88">
        <f>'Dotace MPSV a KHK'!L1</f>
        <v>0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5"/>
      <c r="AC19" s="85"/>
      <c r="AD19" s="85"/>
      <c r="AE19" s="85"/>
      <c r="AF19" s="85"/>
      <c r="AG19" s="85"/>
      <c r="AH19" s="85"/>
      <c r="AI19" s="85"/>
      <c r="AJ19" s="85"/>
    </row>
    <row r="20" spans="1:36" ht="6.75" customHeight="1" thickBot="1" x14ac:dyDescent="0.3">
      <c r="A20" s="14"/>
      <c r="B20" s="1"/>
      <c r="C20" s="2"/>
      <c r="D20" s="2"/>
      <c r="E20" s="2"/>
      <c r="F20" s="2"/>
      <c r="G20" s="214"/>
      <c r="H20" s="2"/>
      <c r="I20" s="14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6"/>
      <c r="AC20" s="86"/>
      <c r="AD20" s="86"/>
      <c r="AE20" s="86"/>
      <c r="AF20" s="86"/>
      <c r="AG20" s="86"/>
      <c r="AH20" s="86"/>
      <c r="AI20" s="86"/>
      <c r="AJ20" s="86"/>
    </row>
    <row r="21" spans="1:36" ht="12" customHeight="1" thickBot="1" x14ac:dyDescent="0.3">
      <c r="B21" s="3"/>
      <c r="C21" s="4" t="s">
        <v>192</v>
      </c>
      <c r="D21" s="5" t="s">
        <v>195</v>
      </c>
      <c r="E21" s="6" t="s">
        <v>196</v>
      </c>
      <c r="F21" s="178" t="s">
        <v>197</v>
      </c>
      <c r="G21" s="215"/>
      <c r="H21" s="131" t="s">
        <v>354</v>
      </c>
      <c r="L21" s="89" t="str">
        <f>CONCATENATE(L22,M24,L23)</f>
        <v>Nedodržená částka na platy,mzdy a jejich navýšení o Kč. (Výpočet = Pracovní smlouvy/1,34 +dohody)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6"/>
      <c r="AC21" s="86"/>
      <c r="AD21" s="86"/>
      <c r="AE21" s="86"/>
      <c r="AF21" s="86"/>
      <c r="AG21" s="86"/>
      <c r="AH21" s="86"/>
      <c r="AI21" s="86"/>
      <c r="AJ21" s="86"/>
    </row>
    <row r="22" spans="1:36" ht="39" customHeight="1" thickBot="1" x14ac:dyDescent="0.3">
      <c r="B22" s="11" t="s">
        <v>198</v>
      </c>
      <c r="C22" s="9" t="s">
        <v>431</v>
      </c>
      <c r="D22" s="10" t="s">
        <v>227</v>
      </c>
      <c r="E22" s="10" t="s">
        <v>432</v>
      </c>
      <c r="F22" s="148" t="s">
        <v>433</v>
      </c>
      <c r="G22" s="216"/>
      <c r="H22" s="132" t="s">
        <v>434</v>
      </c>
      <c r="L22" s="89" t="s">
        <v>358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6"/>
      <c r="AC22" s="86"/>
      <c r="AD22" s="86"/>
      <c r="AE22" s="86"/>
      <c r="AF22" s="86"/>
      <c r="AG22" s="86"/>
      <c r="AH22" s="86"/>
      <c r="AI22" s="86"/>
      <c r="AJ22" s="86"/>
    </row>
    <row r="23" spans="1:36" ht="26.25" thickBot="1" x14ac:dyDescent="0.3">
      <c r="A23" s="14"/>
      <c r="B23" s="77" t="s">
        <v>228</v>
      </c>
      <c r="C23" s="149">
        <f>IF(ISNUMBER(HLOOKUP($C$12,'žádosti náklady'!$B$1:$IP$29,$N23,FALSE)),HLOOKUP($C$12,'žádosti náklady'!$B$1:$IP$29,$N23,FALSE),0)</f>
        <v>0</v>
      </c>
      <c r="D23" s="74">
        <f>IF(ISNUMBER(HLOOKUP($C$12,'žádosti dodace'!$B$1:$IQ$29,$N23,FALSE)),HLOOKUP($C$12,'žádosti dodace'!$B$1:$IQ$29,$N23,FALSE),0)</f>
        <v>0</v>
      </c>
      <c r="E23" s="74">
        <f>E24+E31</f>
        <v>0</v>
      </c>
      <c r="F23" s="179">
        <f>F24+F31</f>
        <v>0</v>
      </c>
      <c r="G23" s="126"/>
      <c r="H23" s="159">
        <f>H24+H31</f>
        <v>0</v>
      </c>
      <c r="I23" s="14"/>
      <c r="L23" s="89" t="s">
        <v>359</v>
      </c>
      <c r="N23" s="89">
        <v>3</v>
      </c>
      <c r="O23" s="233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6"/>
      <c r="AC23" s="86"/>
      <c r="AD23" s="86"/>
      <c r="AE23" s="86"/>
      <c r="AF23" s="86"/>
      <c r="AG23" s="86"/>
      <c r="AH23" s="86"/>
      <c r="AI23" s="86"/>
      <c r="AJ23" s="86"/>
    </row>
    <row r="24" spans="1:36" ht="15" customHeight="1" x14ac:dyDescent="0.25">
      <c r="B24" s="71" t="s">
        <v>229</v>
      </c>
      <c r="C24" s="150">
        <f>IF(ISNUMBER(HLOOKUP($C$12,'žádosti náklady'!$B$1:$IP$29,$N24,FALSE)),HLOOKUP($C$12,'žádosti náklady'!$B$1:$IP$29,$N24,FALSE),0)</f>
        <v>0</v>
      </c>
      <c r="D24" s="72">
        <f>IF(ISNUMBER(HLOOKUP($C$12,'žádosti dodace'!$B$1:$IQ$29,$N24,FALSE)),HLOOKUP($C$12,'žádosti dodace'!$B$1:$IQ$29,$N24,FALSE),0)</f>
        <v>0</v>
      </c>
      <c r="E24" s="72">
        <f>E26+E27+E28+E29+E30</f>
        <v>0</v>
      </c>
      <c r="F24" s="158">
        <f>F25+F28+F29+F30</f>
        <v>0</v>
      </c>
      <c r="G24" s="134"/>
      <c r="H24" s="73">
        <f>H25+H28+H29+H30</f>
        <v>0</v>
      </c>
      <c r="L24" s="89" t="s">
        <v>359</v>
      </c>
      <c r="N24" s="89">
        <v>4</v>
      </c>
      <c r="O24" s="233"/>
      <c r="R24" s="89"/>
      <c r="S24" s="89"/>
      <c r="T24" s="89"/>
      <c r="U24" s="89"/>
      <c r="V24" s="89"/>
      <c r="W24" s="89"/>
      <c r="X24" s="89"/>
      <c r="Y24" s="89"/>
      <c r="Z24" s="89"/>
      <c r="AA24" s="89"/>
    </row>
    <row r="25" spans="1:36" x14ac:dyDescent="0.25">
      <c r="B25" s="54" t="s">
        <v>204</v>
      </c>
      <c r="C25" s="151">
        <f>IF(ISNUMBER(HLOOKUP($C$12,'žádosti náklady'!$B$1:$IP$29,$N25,FALSE)),HLOOKUP($C$12,'žádosti náklady'!$B$1:$IP$29,$N25,FALSE),0)</f>
        <v>0</v>
      </c>
      <c r="D25" s="12">
        <f>IF(ISNUMBER(HLOOKUP($C$12,'žádosti dodace'!$B$1:$IQ$29,$N25,FALSE)),HLOOKUP($C$12,'žádosti dodace'!$B$1:$IQ$29,$N25,FALSE),0)</f>
        <v>0</v>
      </c>
      <c r="E25" s="145">
        <f>E26+E27</f>
        <v>0</v>
      </c>
      <c r="F25" s="152">
        <f>F26+F27</f>
        <v>0</v>
      </c>
      <c r="G25" s="125">
        <f t="shared" ref="G25:G51" si="0">ROUND(IF(ISNUMBER(IF(F25/D25-1&gt;0.1,(F25/D25-1),0)),IF(F25/D25-1&gt;0.1,(F25/D25-1),0),0)+IF(F25=0,0,IF(F25-D25=F25,1,0)),2)</f>
        <v>0</v>
      </c>
      <c r="H25" s="157">
        <f>H26+H27</f>
        <v>0</v>
      </c>
      <c r="L25" s="89" t="s">
        <v>359</v>
      </c>
      <c r="N25" s="89">
        <v>5</v>
      </c>
      <c r="O25" s="233"/>
    </row>
    <row r="26" spans="1:36" x14ac:dyDescent="0.25">
      <c r="B26" s="54" t="s">
        <v>368</v>
      </c>
      <c r="C26" s="153"/>
      <c r="D26" s="144"/>
      <c r="E26" s="146"/>
      <c r="F26" s="154"/>
      <c r="G26" s="125"/>
      <c r="H26" s="95"/>
      <c r="L26" s="89" t="s">
        <v>359</v>
      </c>
      <c r="O26" s="233"/>
    </row>
    <row r="27" spans="1:36" x14ac:dyDescent="0.25">
      <c r="B27" s="54" t="s">
        <v>369</v>
      </c>
      <c r="C27" s="153"/>
      <c r="D27" s="144"/>
      <c r="E27" s="146"/>
      <c r="F27" s="154"/>
      <c r="G27" s="125"/>
      <c r="H27" s="95"/>
      <c r="L27" s="89" t="s">
        <v>359</v>
      </c>
      <c r="O27" s="233"/>
    </row>
    <row r="28" spans="1:36" x14ac:dyDescent="0.25">
      <c r="B28" s="54" t="s">
        <v>205</v>
      </c>
      <c r="C28" s="151">
        <f>IF(ISNUMBER(HLOOKUP($C$12,'žádosti náklady'!$B$1:$IP$29,$N28,FALSE)),HLOOKUP($C$12,'žádosti náklady'!$B$1:$IP$29,$N28,FALSE),0)</f>
        <v>0</v>
      </c>
      <c r="D28" s="12">
        <f>IF(ISNUMBER(HLOOKUP($C$12,'žádosti dodace'!$B$1:$IQ$29,$N28,FALSE)),HLOOKUP($C$12,'žádosti dodace'!$B$1:$IQ$29,$N28,FALSE),0)</f>
        <v>0</v>
      </c>
      <c r="E28" s="146"/>
      <c r="F28" s="154"/>
      <c r="G28" s="125">
        <f t="shared" si="0"/>
        <v>0</v>
      </c>
      <c r="H28" s="95"/>
      <c r="L28" s="89" t="s">
        <v>359</v>
      </c>
      <c r="N28" s="89">
        <v>6</v>
      </c>
      <c r="O28" s="233"/>
    </row>
    <row r="29" spans="1:36" x14ac:dyDescent="0.25">
      <c r="B29" s="54" t="s">
        <v>206</v>
      </c>
      <c r="C29" s="151">
        <f>IF(ISNUMBER(HLOOKUP($C$12,'žádosti náklady'!$B$1:$IP$29,$N29,FALSE)),HLOOKUP($C$12,'žádosti náklady'!$B$1:$IP$29,$N29,FALSE),0)</f>
        <v>0</v>
      </c>
      <c r="D29" s="12">
        <f>IF(ISNUMBER(HLOOKUP($C$12,'žádosti dodace'!$B$1:$IQ$29,$N29,FALSE)),HLOOKUP($C$12,'žádosti dodace'!$B$1:$IQ$29,$N29,FALSE),0)</f>
        <v>0</v>
      </c>
      <c r="E29" s="146"/>
      <c r="F29" s="154"/>
      <c r="G29" s="125">
        <f t="shared" si="0"/>
        <v>0</v>
      </c>
      <c r="H29" s="95"/>
      <c r="L29" s="89" t="s">
        <v>359</v>
      </c>
      <c r="N29" s="89">
        <v>7</v>
      </c>
    </row>
    <row r="30" spans="1:36" ht="15.75" thickBot="1" x14ac:dyDescent="0.3">
      <c r="B30" s="59" t="s">
        <v>207</v>
      </c>
      <c r="C30" s="155">
        <f>IF(ISNUMBER(HLOOKUP($C$12,'žádosti náklady'!$B$1:$IP$29,$N30,FALSE)),HLOOKUP($C$12,'žádosti náklady'!$B$1:$IP$29,$N30,FALSE),0)</f>
        <v>0</v>
      </c>
      <c r="D30" s="13">
        <f>IF(ISNUMBER(HLOOKUP($C$12,'žádosti dodace'!$B$1:$IQ$29,$N30,FALSE)),HLOOKUP($C$12,'žádosti dodace'!$B$1:$IQ$29,$N30,FALSE),0)</f>
        <v>0</v>
      </c>
      <c r="E30" s="147"/>
      <c r="F30" s="156"/>
      <c r="G30" s="133">
        <f t="shared" si="0"/>
        <v>0</v>
      </c>
      <c r="H30" s="97"/>
      <c r="L30" s="89" t="s">
        <v>359</v>
      </c>
      <c r="N30" s="89">
        <v>8</v>
      </c>
    </row>
    <row r="31" spans="1:36" s="16" customFormat="1" ht="18" customHeight="1" thickBot="1" x14ac:dyDescent="0.3">
      <c r="B31" s="77" t="s">
        <v>230</v>
      </c>
      <c r="C31" s="149">
        <f>IF(ISNUMBER(HLOOKUP($C$12,'žádosti náklady'!$B$1:$IP$29,$N31,FALSE)),HLOOKUP($C$12,'žádosti náklady'!$B$1:$IP$29,$N31,FALSE),0)</f>
        <v>0</v>
      </c>
      <c r="D31" s="74">
        <f>IF(ISNUMBER(HLOOKUP($C$12,'žádosti dodace'!$B$1:$IQ$29,$N31,FALSE)),HLOOKUP($C$12,'žádosti dodace'!$B$1:$IQ$29,$N31,FALSE),0)</f>
        <v>0</v>
      </c>
      <c r="E31" s="75">
        <f>SUM(E32:E51)-E32-E39</f>
        <v>0</v>
      </c>
      <c r="F31" s="76">
        <f>SUM(F32:F51)-F32-F39</f>
        <v>0</v>
      </c>
      <c r="G31" s="126"/>
      <c r="H31" s="76">
        <f>SUM(H32:H51)-H32-H39</f>
        <v>0</v>
      </c>
      <c r="K31" s="234"/>
      <c r="L31" s="234"/>
      <c r="M31" s="234"/>
      <c r="N31" s="234">
        <v>9</v>
      </c>
      <c r="O31" s="234"/>
      <c r="P31" s="234"/>
      <c r="Q31" s="234"/>
    </row>
    <row r="32" spans="1:36" x14ac:dyDescent="0.25">
      <c r="B32" s="53" t="s">
        <v>200</v>
      </c>
      <c r="C32" s="180">
        <f>IF(ISNUMBER(HLOOKUP($C$12,'žádosti náklady'!$B$1:$IP$29,$N32,FALSE)),HLOOKUP($C$12,'žádosti náklady'!$B$1:$IP$29,$N32,FALSE),0)</f>
        <v>0</v>
      </c>
      <c r="D32" s="66">
        <f>IF(ISNUMBER(HLOOKUP($C$12,'žádosti dodace'!$B$1:$IQ$29,$N32,FALSE)),HLOOKUP($C$12,'žádosti dodace'!$B$1:$IQ$29,$N32,FALSE),0)</f>
        <v>0</v>
      </c>
      <c r="E32" s="67">
        <f>E33+E34</f>
        <v>0</v>
      </c>
      <c r="F32" s="70">
        <f>F33+F34</f>
        <v>0</v>
      </c>
      <c r="G32" s="127"/>
      <c r="H32" s="70">
        <f>H33+H34</f>
        <v>0</v>
      </c>
      <c r="N32" s="89">
        <v>10</v>
      </c>
    </row>
    <row r="33" spans="2:17" ht="25.5" x14ac:dyDescent="0.25">
      <c r="B33" s="54" t="s">
        <v>209</v>
      </c>
      <c r="C33" s="151">
        <f>IF(ISNUMBER(HLOOKUP($C$12,'žádosti náklady'!$B$1:$IP$29,$N33,FALSE)),HLOOKUP($C$12,'žádosti náklady'!$B$1:$IP$29,$N33,FALSE),0)</f>
        <v>0</v>
      </c>
      <c r="D33" s="12">
        <f>IF(ISNUMBER(HLOOKUP($C$12,'žádosti dodace'!$B$1:$IQ$29,$N33,FALSE)),HLOOKUP($C$12,'žádosti dodace'!$B$1:$IQ$29,$N33,FALSE),0)</f>
        <v>0</v>
      </c>
      <c r="E33" s="94"/>
      <c r="F33" s="95"/>
      <c r="G33" s="125">
        <f t="shared" si="0"/>
        <v>0</v>
      </c>
      <c r="H33" s="95"/>
      <c r="N33" s="89">
        <v>11</v>
      </c>
    </row>
    <row r="34" spans="2:17" ht="26.25" thickBot="1" x14ac:dyDescent="0.3">
      <c r="B34" s="64" t="s">
        <v>210</v>
      </c>
      <c r="C34" s="155">
        <f>IF(ISNUMBER(HLOOKUP($C$12,'žádosti náklady'!$B$1:$IP$29,$N34,FALSE)),HLOOKUP($C$12,'žádosti náklady'!$B$1:$IP$29,$N34,FALSE),0)</f>
        <v>0</v>
      </c>
      <c r="D34" s="13">
        <f>IF(ISNUMBER(HLOOKUP($C$12,'žádosti dodace'!$B$1:$IQ$29,$N34,FALSE)),HLOOKUP($C$12,'žádosti dodace'!$B$1:$IQ$29,$N34,FALSE),0)</f>
        <v>0</v>
      </c>
      <c r="E34" s="96"/>
      <c r="F34" s="97"/>
      <c r="G34" s="128">
        <f t="shared" si="0"/>
        <v>0</v>
      </c>
      <c r="H34" s="97"/>
      <c r="N34" s="89">
        <v>12</v>
      </c>
    </row>
    <row r="35" spans="2:17" x14ac:dyDescent="0.25">
      <c r="B35" s="61" t="s">
        <v>211</v>
      </c>
      <c r="C35" s="181">
        <f>IF(ISNUMBER(HLOOKUP($C$12,'žádosti náklady'!$B$1:$IP$29,$N35,FALSE)),HLOOKUP($C$12,'žádosti náklady'!$B$1:$IP$29,$N35,FALSE),0)</f>
        <v>0</v>
      </c>
      <c r="D35" s="62">
        <f>IF(ISNUMBER(HLOOKUP($C$12,'žádosti dodace'!$B$1:$IQ$29,$N35,FALSE)),HLOOKUP($C$12,'žádosti dodace'!$B$1:$IQ$29,$N35,FALSE),0)</f>
        <v>0</v>
      </c>
      <c r="E35" s="98"/>
      <c r="F35" s="99"/>
      <c r="G35" s="134">
        <f t="shared" si="0"/>
        <v>0</v>
      </c>
      <c r="H35" s="99"/>
      <c r="N35" s="89">
        <v>13</v>
      </c>
    </row>
    <row r="36" spans="2:17" x14ac:dyDescent="0.25">
      <c r="B36" s="54" t="s">
        <v>212</v>
      </c>
      <c r="C36" s="151">
        <f>IF(ISNUMBER(HLOOKUP($C$12,'žádosti náklady'!$B$1:$IP$29,$N36,FALSE)),HLOOKUP($C$12,'žádosti náklady'!$B$1:$IP$29,$N36,FALSE),0)</f>
        <v>0</v>
      </c>
      <c r="D36" s="12">
        <f>IF(ISNUMBER(HLOOKUP($C$12,'žádosti dodace'!$B$1:$IQ$29,$N36,FALSE)),HLOOKUP($C$12,'žádosti dodace'!$B$1:$IQ$29,$N36,FALSE),0)</f>
        <v>0</v>
      </c>
      <c r="E36" s="94"/>
      <c r="F36" s="95"/>
      <c r="G36" s="125">
        <f t="shared" si="0"/>
        <v>0</v>
      </c>
      <c r="H36" s="95"/>
      <c r="N36" s="89">
        <v>14</v>
      </c>
    </row>
    <row r="37" spans="2:17" x14ac:dyDescent="0.25">
      <c r="B37" s="54" t="s">
        <v>213</v>
      </c>
      <c r="C37" s="151">
        <f>IF(ISNUMBER(HLOOKUP($C$12,'žádosti náklady'!$B$1:$IP$29,$N37,FALSE)),HLOOKUP($C$12,'žádosti náklady'!$B$1:$IP$29,$N37,FALSE),0)</f>
        <v>0</v>
      </c>
      <c r="D37" s="12">
        <f>IF(ISNUMBER(HLOOKUP($C$12,'žádosti dodace'!$B$1:$IQ$29,$N37,FALSE)),HLOOKUP($C$12,'žádosti dodace'!$B$1:$IQ$29,$N37,FALSE),0)</f>
        <v>0</v>
      </c>
      <c r="E37" s="94"/>
      <c r="F37" s="95"/>
      <c r="G37" s="125">
        <f t="shared" si="0"/>
        <v>0</v>
      </c>
      <c r="H37" s="95"/>
      <c r="N37" s="89">
        <v>15</v>
      </c>
    </row>
    <row r="38" spans="2:17" ht="15.75" thickBot="1" x14ac:dyDescent="0.3">
      <c r="B38" s="59" t="s">
        <v>214</v>
      </c>
      <c r="C38" s="182">
        <f>IF(ISNUMBER(HLOOKUP($C$12,'žádosti náklady'!$B$1:$IP$29,$N38,FALSE)),HLOOKUP($C$12,'žádosti náklady'!$B$1:$IP$29,$N38,FALSE),0)</f>
        <v>0</v>
      </c>
      <c r="D38" s="60">
        <f>IF(ISNUMBER(HLOOKUP($C$12,'žádosti dodace'!$B$1:$IQ$29,$N38,FALSE)),HLOOKUP($C$12,'žádosti dodace'!$B$1:$IQ$29,$N38,FALSE),0)</f>
        <v>0</v>
      </c>
      <c r="E38" s="100"/>
      <c r="F38" s="101"/>
      <c r="G38" s="133">
        <f t="shared" si="0"/>
        <v>0</v>
      </c>
      <c r="H38" s="101"/>
      <c r="N38" s="89">
        <v>16</v>
      </c>
    </row>
    <row r="39" spans="2:17" s="16" customFormat="1" ht="15.75" thickBot="1" x14ac:dyDescent="0.3">
      <c r="B39" s="77" t="s">
        <v>215</v>
      </c>
      <c r="C39" s="149">
        <f>IF(ISNUMBER(HLOOKUP($C$12,'žádosti náklady'!$B$1:$IP$29,$N39,FALSE)),HLOOKUP($C$12,'žádosti náklady'!$B$1:$IP$29,$N39,FALSE),0)</f>
        <v>0</v>
      </c>
      <c r="D39" s="74">
        <f>IF(ISNUMBER(HLOOKUP($C$12,'žádosti dodace'!$B$1:$IQ$29,$N39,FALSE)),HLOOKUP($C$12,'žádosti dodace'!$B$1:$IQ$29,$N39,FALSE),0)</f>
        <v>0</v>
      </c>
      <c r="E39" s="75">
        <f>SUM(E40:E49)</f>
        <v>0</v>
      </c>
      <c r="F39" s="76">
        <f>SUM(F40:F49)</f>
        <v>0</v>
      </c>
      <c r="G39" s="126"/>
      <c r="H39" s="76">
        <f>SUM(H40:H49)</f>
        <v>0</v>
      </c>
      <c r="K39" s="234"/>
      <c r="L39" s="234"/>
      <c r="M39" s="234"/>
      <c r="N39" s="234">
        <v>17</v>
      </c>
      <c r="O39" s="234"/>
      <c r="P39" s="234"/>
      <c r="Q39" s="234"/>
    </row>
    <row r="40" spans="2:17" x14ac:dyDescent="0.25">
      <c r="B40" s="160" t="s">
        <v>201</v>
      </c>
      <c r="C40" s="181">
        <f>IF(ISNUMBER(HLOOKUP($C$12,'žádosti náklady'!$B$1:$IP$29,$N40,FALSE)),HLOOKUP($C$12,'žádosti náklady'!$B$1:$IP$29,$N40,FALSE),0)</f>
        <v>0</v>
      </c>
      <c r="D40" s="62">
        <f>IF(ISNUMBER(HLOOKUP($C$12,'žádosti dodace'!$B$1:$IQ$29,$N40,FALSE)),HLOOKUP($C$12,'žádosti dodace'!$B$1:$IQ$29,$N40,FALSE),0)</f>
        <v>0</v>
      </c>
      <c r="E40" s="98"/>
      <c r="F40" s="99"/>
      <c r="G40" s="134">
        <f t="shared" si="0"/>
        <v>0</v>
      </c>
      <c r="H40" s="99"/>
      <c r="J40" s="129"/>
      <c r="K40" s="235"/>
      <c r="N40" s="89">
        <v>18</v>
      </c>
    </row>
    <row r="41" spans="2:17" ht="25.5" x14ac:dyDescent="0.25">
      <c r="B41" s="55" t="s">
        <v>216</v>
      </c>
      <c r="C41" s="151">
        <f>IF(ISNUMBER(HLOOKUP($C$12,'žádosti náklady'!$B$1:$IP$29,$N41,FALSE)),HLOOKUP($C$12,'žádosti náklady'!$B$1:$IP$29,$N41,FALSE),0)</f>
        <v>0</v>
      </c>
      <c r="D41" s="12">
        <f>IF(ISNUMBER(HLOOKUP($C$12,'žádosti dodace'!$B$1:$IQ$29,$N41,FALSE)),HLOOKUP($C$12,'žádosti dodace'!$B$1:$IQ$29,$N41,FALSE),0)</f>
        <v>0</v>
      </c>
      <c r="E41" s="94"/>
      <c r="F41" s="95"/>
      <c r="G41" s="125">
        <f t="shared" si="0"/>
        <v>0</v>
      </c>
      <c r="H41" s="95"/>
      <c r="N41" s="89">
        <v>19</v>
      </c>
    </row>
    <row r="42" spans="2:17" x14ac:dyDescent="0.25">
      <c r="B42" s="55" t="s">
        <v>217</v>
      </c>
      <c r="C42" s="151">
        <f>IF(ISNUMBER(HLOOKUP($C$12,'žádosti náklady'!$B$1:$IP$29,$N42,FALSE)),HLOOKUP($C$12,'žádosti náklady'!$B$1:$IP$29,$N42,FALSE),0)</f>
        <v>0</v>
      </c>
      <c r="D42" s="12">
        <f>IF(ISNUMBER(HLOOKUP($C$12,'žádosti dodace'!$B$1:$IQ$29,$N42,FALSE)),HLOOKUP($C$12,'žádosti dodace'!$B$1:$IQ$29,$N42,FALSE),0)</f>
        <v>0</v>
      </c>
      <c r="E42" s="94"/>
      <c r="F42" s="95"/>
      <c r="G42" s="125">
        <f t="shared" si="0"/>
        <v>0</v>
      </c>
      <c r="H42" s="95"/>
      <c r="N42" s="89">
        <v>20</v>
      </c>
    </row>
    <row r="43" spans="2:17" ht="17.25" customHeight="1" x14ac:dyDescent="0.25">
      <c r="B43" s="55" t="s">
        <v>218</v>
      </c>
      <c r="C43" s="151">
        <f>IF(ISNUMBER(HLOOKUP($C$12,'žádosti náklady'!$B$1:$IP$29,$N43,FALSE)),HLOOKUP($C$12,'žádosti náklady'!$B$1:$IP$29,$N43,FALSE),0)</f>
        <v>0</v>
      </c>
      <c r="D43" s="12">
        <f>IF(ISNUMBER(HLOOKUP($C$12,'žádosti dodace'!$B$1:$IQ$29,$N43,FALSE)),HLOOKUP($C$12,'žádosti dodace'!$B$1:$IQ$29,$N43,FALSE),0)</f>
        <v>0</v>
      </c>
      <c r="E43" s="94"/>
      <c r="F43" s="95"/>
      <c r="G43" s="125">
        <f t="shared" si="0"/>
        <v>0</v>
      </c>
      <c r="H43" s="95"/>
      <c r="N43" s="89">
        <v>21</v>
      </c>
    </row>
    <row r="44" spans="2:17" x14ac:dyDescent="0.25">
      <c r="B44" s="55" t="s">
        <v>219</v>
      </c>
      <c r="C44" s="151">
        <f>IF(ISNUMBER(HLOOKUP($C$12,'žádosti náklady'!$B$1:$IP$29,$N44,FALSE)),HLOOKUP($C$12,'žádosti náklady'!$B$1:$IP$29,$N44,FALSE),0)</f>
        <v>0</v>
      </c>
      <c r="D44" s="12">
        <f>IF(ISNUMBER(HLOOKUP($C$12,'žádosti dodace'!$B$1:$IQ$29,$N44,FALSE)),HLOOKUP($C$12,'žádosti dodace'!$B$1:$IQ$29,$N44,FALSE),0)</f>
        <v>0</v>
      </c>
      <c r="E44" s="94"/>
      <c r="F44" s="95"/>
      <c r="G44" s="125">
        <f t="shared" si="0"/>
        <v>0</v>
      </c>
      <c r="H44" s="95"/>
      <c r="N44" s="89">
        <v>22</v>
      </c>
    </row>
    <row r="45" spans="2:17" x14ac:dyDescent="0.25">
      <c r="B45" s="55" t="s">
        <v>220</v>
      </c>
      <c r="C45" s="151">
        <f>IF(ISNUMBER(HLOOKUP($C$12,'žádosti náklady'!$B$1:$IP$29,$N45,FALSE)),HLOOKUP($C$12,'žádosti náklady'!$B$1:$IP$29,$N45,FALSE),0)</f>
        <v>0</v>
      </c>
      <c r="D45" s="12">
        <f>IF(ISNUMBER(HLOOKUP($C$12,'žádosti dodace'!$B$1:$IQ$29,$N45,FALSE)),HLOOKUP($C$12,'žádosti dodace'!$B$1:$IQ$29,$N45,FALSE),0)</f>
        <v>0</v>
      </c>
      <c r="E45" s="94"/>
      <c r="F45" s="95"/>
      <c r="G45" s="125">
        <f t="shared" si="0"/>
        <v>0</v>
      </c>
      <c r="H45" s="95"/>
      <c r="N45" s="89">
        <v>23</v>
      </c>
    </row>
    <row r="46" spans="2:17" x14ac:dyDescent="0.25">
      <c r="B46" s="55" t="s">
        <v>221</v>
      </c>
      <c r="C46" s="151">
        <f>IF(ISNUMBER(HLOOKUP($C$12,'žádosti náklady'!$B$1:$IP$29,$N46,FALSE)),HLOOKUP($C$12,'žádosti náklady'!$B$1:$IP$29,$N46,FALSE),0)</f>
        <v>0</v>
      </c>
      <c r="D46" s="12">
        <f>IF(ISNUMBER(HLOOKUP($C$12,'žádosti dodace'!$B$1:$IQ$29,$N46,FALSE)),HLOOKUP($C$12,'žádosti dodace'!$B$1:$IQ$29,$N46,FALSE),0)</f>
        <v>0</v>
      </c>
      <c r="E46" s="94"/>
      <c r="F46" s="95"/>
      <c r="G46" s="125">
        <f t="shared" si="0"/>
        <v>0</v>
      </c>
      <c r="H46" s="95"/>
      <c r="N46" s="89">
        <v>24</v>
      </c>
    </row>
    <row r="47" spans="2:17" ht="25.5" x14ac:dyDescent="0.25">
      <c r="B47" s="55" t="s">
        <v>222</v>
      </c>
      <c r="C47" s="151">
        <f>IF(ISNUMBER(HLOOKUP($C$12,'žádosti náklady'!$B$1:$IP$29,$N47,FALSE)),HLOOKUP($C$12,'žádosti náklady'!$B$1:$IP$29,$N47,FALSE),0)</f>
        <v>0</v>
      </c>
      <c r="D47" s="12">
        <f>IF(ISNUMBER(HLOOKUP($C$12,'žádosti dodace'!$B$1:$IQ$29,$N47,FALSE)),HLOOKUP($C$12,'žádosti dodace'!$B$1:$IQ$29,$N47,FALSE),0)</f>
        <v>0</v>
      </c>
      <c r="E47" s="94"/>
      <c r="F47" s="95"/>
      <c r="G47" s="125">
        <f t="shared" si="0"/>
        <v>0</v>
      </c>
      <c r="H47" s="95"/>
      <c r="N47" s="89">
        <v>25</v>
      </c>
    </row>
    <row r="48" spans="2:17" ht="25.5" x14ac:dyDescent="0.25">
      <c r="B48" s="55" t="s">
        <v>223</v>
      </c>
      <c r="C48" s="151">
        <f>IF(ISNUMBER(HLOOKUP($C$12,'žádosti náklady'!$B$1:$IP$29,$N48,FALSE)),HLOOKUP($C$12,'žádosti náklady'!$B$1:$IP$29,$N48,FALSE),0)</f>
        <v>0</v>
      </c>
      <c r="D48" s="12">
        <f>IF(ISNUMBER(HLOOKUP($C$12,'žádosti dodace'!$B$1:$IQ$29,$N48,FALSE)),HLOOKUP($C$12,'žádosti dodace'!$B$1:$IQ$29,$N48,FALSE),0)</f>
        <v>0</v>
      </c>
      <c r="E48" s="94"/>
      <c r="F48" s="95"/>
      <c r="G48" s="125">
        <f t="shared" si="0"/>
        <v>0</v>
      </c>
      <c r="H48" s="95"/>
      <c r="N48" s="89">
        <v>26</v>
      </c>
    </row>
    <row r="49" spans="2:14" ht="15.75" thickBot="1" x14ac:dyDescent="0.3">
      <c r="B49" s="64" t="s">
        <v>224</v>
      </c>
      <c r="C49" s="155">
        <f>IF(ISNUMBER(HLOOKUP($C$12,'žádosti náklady'!$B$1:$IP$29,$N49,FALSE)),HLOOKUP($C$12,'žádosti náklady'!$B$1:$IP$29,$N49,FALSE),0)</f>
        <v>0</v>
      </c>
      <c r="D49" s="13">
        <f>IF(ISNUMBER(HLOOKUP($C$12,'žádosti dodace'!$B$1:$IQ$29,$N49,FALSE)),HLOOKUP($C$12,'žádosti dodace'!$B$1:$IQ$29,$N49,FALSE),0)</f>
        <v>0</v>
      </c>
      <c r="E49" s="96"/>
      <c r="F49" s="101"/>
      <c r="G49" s="133">
        <f t="shared" si="0"/>
        <v>0</v>
      </c>
      <c r="H49" s="97"/>
      <c r="N49" s="89">
        <v>27</v>
      </c>
    </row>
    <row r="50" spans="2:14" x14ac:dyDescent="0.25">
      <c r="B50" s="61" t="s">
        <v>225</v>
      </c>
      <c r="C50" s="181">
        <f>IF(ISNUMBER(HLOOKUP($C$12,'žádosti náklady'!$B$1:$IP$29,$N50,FALSE)),HLOOKUP($C$12,'žádosti náklady'!$B$1:$IP$29,$N50,FALSE),0)</f>
        <v>0</v>
      </c>
      <c r="D50" s="62">
        <f>IF(ISNUMBER(HLOOKUP($C$12,'žádosti dodace'!$B$1:$IQ$29,$N50,FALSE)),HLOOKUP($C$12,'žádosti dodace'!$B$1:$IQ$29,$N50,FALSE),0)</f>
        <v>0</v>
      </c>
      <c r="E50" s="98"/>
      <c r="F50" s="183"/>
      <c r="G50" s="127">
        <f t="shared" si="0"/>
        <v>0</v>
      </c>
      <c r="H50" s="99"/>
      <c r="N50" s="89">
        <v>28</v>
      </c>
    </row>
    <row r="51" spans="2:14" ht="15.75" thickBot="1" x14ac:dyDescent="0.3">
      <c r="B51" s="56" t="s">
        <v>226</v>
      </c>
      <c r="C51" s="155">
        <f>IF(ISNUMBER(HLOOKUP($C$12,'žádosti náklady'!$B$1:$IP$29,$N51,FALSE)),HLOOKUP($C$12,'žádosti náklady'!$B$1:$IP$29,$N51,FALSE),0)</f>
        <v>0</v>
      </c>
      <c r="D51" s="13">
        <f>IF(ISNUMBER(HLOOKUP($C$12,'žádosti dodace'!$B$1:$IQ$29,$N51,FALSE)),HLOOKUP($C$12,'žádosti dodace'!$B$1:$IQ$29,$N51,FALSE),0)</f>
        <v>0</v>
      </c>
      <c r="E51" s="96"/>
      <c r="F51" s="97"/>
      <c r="G51" s="128">
        <f t="shared" si="0"/>
        <v>0</v>
      </c>
      <c r="H51" s="97"/>
      <c r="N51" s="89">
        <v>29</v>
      </c>
    </row>
    <row r="52" spans="2:14" ht="12.75" customHeight="1" x14ac:dyDescent="0.25">
      <c r="B52" s="43"/>
      <c r="C52" s="43"/>
      <c r="D52" s="44"/>
      <c r="E52" s="44"/>
      <c r="F52" s="44"/>
      <c r="G52" s="44"/>
      <c r="H52" s="44"/>
    </row>
    <row r="53" spans="2:14" ht="12.75" customHeight="1" x14ac:dyDescent="0.25">
      <c r="B53" s="33"/>
      <c r="C53" s="33"/>
      <c r="D53" s="45"/>
      <c r="E53" s="45"/>
      <c r="F53" s="46"/>
      <c r="G53" s="46"/>
      <c r="H53" s="46"/>
    </row>
    <row r="54" spans="2:14" ht="18" customHeight="1" x14ac:dyDescent="0.25">
      <c r="B54" s="208" t="s">
        <v>443</v>
      </c>
      <c r="C54" s="209"/>
      <c r="D54" s="209"/>
      <c r="E54" s="57"/>
      <c r="F54" s="58"/>
      <c r="G54" s="58"/>
      <c r="H54" s="58"/>
    </row>
    <row r="55" spans="2:14" x14ac:dyDescent="0.25">
      <c r="B55" s="44"/>
      <c r="C55" s="44"/>
      <c r="D55" s="47"/>
      <c r="E55" s="47"/>
      <c r="F55" s="48" t="s">
        <v>199</v>
      </c>
      <c r="G55" s="48"/>
      <c r="H55" s="49"/>
    </row>
  </sheetData>
  <sheetProtection password="DD39" sheet="1" objects="1" scenarios="1"/>
  <mergeCells count="11">
    <mergeCell ref="B1:H1"/>
    <mergeCell ref="B5:H5"/>
    <mergeCell ref="E18:F19"/>
    <mergeCell ref="B54:D54"/>
    <mergeCell ref="C14:H14"/>
    <mergeCell ref="C13:H13"/>
    <mergeCell ref="C15:H15"/>
    <mergeCell ref="B7:H7"/>
    <mergeCell ref="B8:H10"/>
    <mergeCell ref="G17:G22"/>
    <mergeCell ref="C16:F16"/>
  </mergeCells>
  <conditionalFormatting sqref="D19">
    <cfRule type="expression" dxfId="4" priority="5">
      <formula>$E$18&gt;0</formula>
    </cfRule>
  </conditionalFormatting>
  <conditionalFormatting sqref="G23:G51">
    <cfRule type="cellIs" dxfId="3" priority="3" stopIfTrue="1" operator="equal">
      <formula>0</formula>
    </cfRule>
    <cfRule type="cellIs" dxfId="2" priority="4" stopIfTrue="1" operator="greaterThan">
      <formula>0.1</formula>
    </cfRule>
  </conditionalFormatting>
  <conditionalFormatting sqref="D17">
    <cfRule type="cellIs" dxfId="1" priority="2" operator="lessThan">
      <formula>0</formula>
    </cfRule>
  </conditionalFormatting>
  <conditionalFormatting sqref="C13:H1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zoomScaleNormal="100" workbookViewId="0"/>
  </sheetViews>
  <sheetFormatPr defaultRowHeight="15" x14ac:dyDescent="0.25"/>
  <cols>
    <col min="1" max="1" width="9.140625" style="84"/>
    <col min="2" max="2" width="5.140625" style="84" customWidth="1"/>
    <col min="3" max="11" width="9.140625" style="84"/>
    <col min="12" max="12" width="6.7109375" style="84" customWidth="1"/>
    <col min="13" max="16384" width="9.140625" style="84"/>
  </cols>
  <sheetData>
    <row r="1" spans="2:12" ht="51.75" customHeight="1" x14ac:dyDescent="0.3">
      <c r="B1" s="203" t="s">
        <v>361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2:12" x14ac:dyDescent="0.2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2" ht="21" x14ac:dyDescent="0.25">
      <c r="B3" s="79"/>
      <c r="C3" s="80" t="s">
        <v>346</v>
      </c>
      <c r="D3" s="78"/>
      <c r="E3" s="78"/>
      <c r="F3" s="78"/>
      <c r="G3" s="78"/>
      <c r="H3" s="78"/>
      <c r="I3" s="78"/>
      <c r="J3" s="78"/>
      <c r="K3" s="78"/>
      <c r="L3" s="78"/>
    </row>
    <row r="4" spans="2:12" x14ac:dyDescent="0.25">
      <c r="B4" s="78"/>
      <c r="C4" s="81"/>
      <c r="D4" s="78"/>
      <c r="E4" s="78"/>
      <c r="F4" s="78"/>
      <c r="G4" s="78"/>
      <c r="H4" s="78"/>
      <c r="I4" s="78"/>
      <c r="J4" s="78"/>
      <c r="K4" s="78"/>
      <c r="L4" s="78"/>
    </row>
    <row r="5" spans="2:12" x14ac:dyDescent="0.25">
      <c r="B5" s="78"/>
      <c r="C5" s="81"/>
      <c r="D5" s="78"/>
      <c r="E5" s="78"/>
      <c r="F5" s="78"/>
      <c r="G5" s="78"/>
      <c r="H5" s="78"/>
      <c r="I5" s="78"/>
      <c r="J5" s="78"/>
      <c r="K5" s="78"/>
      <c r="L5" s="78"/>
    </row>
    <row r="6" spans="2:12" ht="40.5" customHeight="1" x14ac:dyDescent="0.25">
      <c r="B6" s="78"/>
      <c r="C6" s="220" t="s">
        <v>351</v>
      </c>
      <c r="D6" s="200"/>
      <c r="E6" s="200"/>
      <c r="F6" s="200"/>
      <c r="G6" s="200"/>
      <c r="H6" s="200"/>
      <c r="I6" s="200"/>
      <c r="J6" s="200"/>
      <c r="K6" s="200"/>
      <c r="L6" s="78"/>
    </row>
    <row r="7" spans="2:12" ht="15" customHeight="1" x14ac:dyDescent="0.25">
      <c r="B7" s="78"/>
      <c r="C7" s="81"/>
      <c r="D7" s="78"/>
      <c r="E7" s="78"/>
      <c r="F7" s="78"/>
      <c r="G7" s="78"/>
      <c r="H7" s="78"/>
      <c r="I7" s="78"/>
      <c r="J7" s="78"/>
      <c r="K7" s="78"/>
      <c r="L7" s="78"/>
    </row>
    <row r="8" spans="2:12" ht="40.5" customHeight="1" x14ac:dyDescent="0.25">
      <c r="B8" s="78"/>
      <c r="C8" s="220" t="s">
        <v>347</v>
      </c>
      <c r="D8" s="200"/>
      <c r="E8" s="200"/>
      <c r="F8" s="200"/>
      <c r="G8" s="200"/>
      <c r="H8" s="200"/>
      <c r="I8" s="200"/>
      <c r="J8" s="200"/>
      <c r="K8" s="200"/>
      <c r="L8" s="78"/>
    </row>
    <row r="9" spans="2:12" ht="18" customHeight="1" x14ac:dyDescent="0.25">
      <c r="B9" s="78"/>
      <c r="C9" s="81"/>
      <c r="D9" s="78"/>
      <c r="E9" s="78"/>
      <c r="F9" s="78"/>
      <c r="G9" s="78"/>
      <c r="H9" s="78"/>
      <c r="I9" s="78"/>
      <c r="J9" s="78"/>
      <c r="K9" s="78"/>
      <c r="L9" s="78"/>
    </row>
    <row r="10" spans="2:12" ht="40.5" customHeight="1" x14ac:dyDescent="0.25">
      <c r="B10" s="78"/>
      <c r="C10" s="220" t="s">
        <v>348</v>
      </c>
      <c r="D10" s="200"/>
      <c r="E10" s="200"/>
      <c r="F10" s="200"/>
      <c r="G10" s="200"/>
      <c r="H10" s="200"/>
      <c r="I10" s="200"/>
      <c r="J10" s="200"/>
      <c r="K10" s="200"/>
      <c r="L10" s="78"/>
    </row>
    <row r="11" spans="2:12" ht="12.75" customHeight="1" x14ac:dyDescent="0.25">
      <c r="B11" s="78"/>
      <c r="C11" s="81"/>
      <c r="D11" s="78"/>
      <c r="E11" s="78"/>
      <c r="F11" s="78"/>
      <c r="G11" s="78"/>
      <c r="H11" s="78"/>
      <c r="I11" s="78"/>
      <c r="J11" s="78"/>
      <c r="K11" s="78"/>
      <c r="L11" s="78"/>
    </row>
    <row r="12" spans="2:12" ht="40.5" customHeight="1" x14ac:dyDescent="0.25">
      <c r="B12" s="78"/>
      <c r="C12" s="220" t="s">
        <v>349</v>
      </c>
      <c r="D12" s="200"/>
      <c r="E12" s="200"/>
      <c r="F12" s="200"/>
      <c r="G12" s="200"/>
      <c r="H12" s="200"/>
      <c r="I12" s="200"/>
      <c r="J12" s="200"/>
      <c r="K12" s="200"/>
      <c r="L12" s="78"/>
    </row>
    <row r="13" spans="2:12" ht="17.25" customHeight="1" x14ac:dyDescent="0.25">
      <c r="B13" s="78"/>
      <c r="C13" s="81"/>
      <c r="D13" s="78"/>
      <c r="E13" s="78"/>
      <c r="F13" s="78"/>
      <c r="G13" s="78"/>
      <c r="H13" s="78"/>
      <c r="I13" s="78"/>
      <c r="J13" s="78"/>
      <c r="K13" s="78"/>
      <c r="L13" s="78"/>
    </row>
    <row r="14" spans="2:12" ht="40.5" customHeight="1" x14ac:dyDescent="0.25">
      <c r="B14" s="78"/>
      <c r="C14" s="220" t="s">
        <v>350</v>
      </c>
      <c r="D14" s="200"/>
      <c r="E14" s="200"/>
      <c r="F14" s="200"/>
      <c r="G14" s="200"/>
      <c r="H14" s="200"/>
      <c r="I14" s="200"/>
      <c r="J14" s="200"/>
      <c r="K14" s="200"/>
      <c r="L14" s="78"/>
    </row>
    <row r="15" spans="2:12" x14ac:dyDescent="0.25">
      <c r="B15" s="78"/>
      <c r="C15" s="81"/>
      <c r="D15" s="78"/>
      <c r="E15" s="78"/>
      <c r="F15" s="78"/>
      <c r="G15" s="78"/>
      <c r="H15" s="78"/>
      <c r="I15" s="78"/>
      <c r="J15" s="78"/>
      <c r="K15" s="78"/>
      <c r="L15" s="78"/>
    </row>
    <row r="16" spans="2:12" ht="15" customHeight="1" x14ac:dyDescent="0.25">
      <c r="B16" s="78"/>
      <c r="C16" s="227" t="s">
        <v>352</v>
      </c>
      <c r="D16" s="228"/>
      <c r="E16" s="228"/>
      <c r="F16" s="228"/>
      <c r="G16" s="228"/>
      <c r="H16" s="228"/>
      <c r="I16" s="228"/>
      <c r="J16" s="228"/>
      <c r="K16" s="229"/>
      <c r="L16" s="78"/>
    </row>
    <row r="17" spans="2:12" ht="27" customHeight="1" x14ac:dyDescent="0.25">
      <c r="B17" s="78"/>
      <c r="C17" s="221">
        <f>'Tabulka vyúčtování'!C13:H13</f>
        <v>0</v>
      </c>
      <c r="D17" s="222"/>
      <c r="E17" s="222"/>
      <c r="F17" s="222"/>
      <c r="G17" s="222"/>
      <c r="H17" s="222"/>
      <c r="I17" s="222"/>
      <c r="J17" s="222"/>
      <c r="K17" s="223"/>
      <c r="L17" s="78"/>
    </row>
    <row r="18" spans="2:12" ht="39.75" customHeight="1" x14ac:dyDescent="0.25">
      <c r="B18" s="78"/>
      <c r="C18" s="224" t="str">
        <f>CONCATENATE('Tabulka vyúčtování'!C14:H14,", číslo registrace služby:  ",'Tabulka vyúčtování'!C12)</f>
        <v xml:space="preserve">0, číslo registrace služby:  </v>
      </c>
      <c r="D18" s="225"/>
      <c r="E18" s="225"/>
      <c r="F18" s="225"/>
      <c r="G18" s="225"/>
      <c r="H18" s="225"/>
      <c r="I18" s="225"/>
      <c r="J18" s="225"/>
      <c r="K18" s="226"/>
      <c r="L18" s="78"/>
    </row>
    <row r="19" spans="2:12" x14ac:dyDescent="0.25">
      <c r="B19" s="78"/>
      <c r="C19" s="81"/>
      <c r="D19" s="78"/>
      <c r="E19" s="78"/>
      <c r="F19" s="78"/>
      <c r="G19" s="78"/>
      <c r="H19" s="78"/>
      <c r="I19" s="78"/>
      <c r="J19" s="78"/>
      <c r="K19" s="78"/>
      <c r="L19" s="78"/>
    </row>
    <row r="20" spans="2:12" x14ac:dyDescent="0.25">
      <c r="B20" s="78"/>
      <c r="C20" s="81"/>
      <c r="D20" s="78"/>
      <c r="E20" s="78"/>
      <c r="F20" s="78"/>
      <c r="G20" s="78"/>
      <c r="H20" s="78"/>
      <c r="I20" s="78"/>
      <c r="J20" s="78"/>
      <c r="K20" s="78"/>
      <c r="L20" s="78"/>
    </row>
    <row r="21" spans="2:12" x14ac:dyDescent="0.25">
      <c r="B21" s="78"/>
      <c r="C21" s="220" t="s">
        <v>442</v>
      </c>
      <c r="D21" s="200"/>
      <c r="E21" s="200"/>
      <c r="F21" s="200"/>
      <c r="G21" s="200"/>
      <c r="H21" s="200"/>
      <c r="I21" s="200"/>
      <c r="J21" s="200"/>
      <c r="K21" s="200"/>
      <c r="L21" s="78"/>
    </row>
    <row r="22" spans="2:12" ht="61.5" customHeight="1" x14ac:dyDescent="0.25">
      <c r="B22" s="78"/>
      <c r="C22" s="78"/>
      <c r="D22" s="78"/>
      <c r="E22" s="78"/>
      <c r="F22" s="78"/>
      <c r="G22" s="82"/>
      <c r="H22" s="82"/>
      <c r="I22" s="82"/>
      <c r="J22" s="82"/>
      <c r="K22" s="78"/>
      <c r="L22" s="78"/>
    </row>
    <row r="23" spans="2:12" x14ac:dyDescent="0.25">
      <c r="B23" s="78"/>
      <c r="C23" s="78"/>
      <c r="D23" s="78"/>
      <c r="E23" s="78"/>
      <c r="F23" s="78"/>
      <c r="G23" s="83" t="s">
        <v>353</v>
      </c>
      <c r="H23" s="83"/>
      <c r="I23" s="83"/>
      <c r="J23" s="83"/>
      <c r="K23" s="78"/>
      <c r="L23" s="78"/>
    </row>
    <row r="24" spans="2:12" x14ac:dyDescent="0.25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2:12" x14ac:dyDescent="0.25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2:12" x14ac:dyDescent="0.25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2:12" x14ac:dyDescent="0.25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2:12" x14ac:dyDescent="0.25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2:12" x14ac:dyDescent="0.25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2:12" x14ac:dyDescent="0.25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2:12" x14ac:dyDescent="0.2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</sheetData>
  <sheetProtection password="DD39" sheet="1" objects="1" scenarios="1"/>
  <mergeCells count="10">
    <mergeCell ref="C21:K21"/>
    <mergeCell ref="C17:K17"/>
    <mergeCell ref="C18:K18"/>
    <mergeCell ref="C16:K16"/>
    <mergeCell ref="B1:L1"/>
    <mergeCell ref="C6:K6"/>
    <mergeCell ref="C8:K8"/>
    <mergeCell ref="C10:K10"/>
    <mergeCell ref="C12:K12"/>
    <mergeCell ref="C14:K1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" sqref="D4"/>
    </sheetView>
  </sheetViews>
  <sheetFormatPr defaultRowHeight="15" x14ac:dyDescent="0.25"/>
  <cols>
    <col min="1" max="1" width="27" customWidth="1"/>
    <col min="2" max="2" width="17.140625" customWidth="1"/>
  </cols>
  <sheetData>
    <row r="1" spans="1:2" x14ac:dyDescent="0.25">
      <c r="A1" s="120" t="s">
        <v>365</v>
      </c>
      <c r="B1" s="120">
        <f>'Tabulka vyúčtování'!C12</f>
        <v>0</v>
      </c>
    </row>
    <row r="2" spans="1:2" x14ac:dyDescent="0.25">
      <c r="A2" s="123" t="s">
        <v>366</v>
      </c>
      <c r="B2" s="121">
        <f>'Tabulka vyúčtování'!C13</f>
        <v>0</v>
      </c>
    </row>
    <row r="3" spans="1:2" ht="30.75" customHeight="1" x14ac:dyDescent="0.25">
      <c r="A3" s="123" t="s">
        <v>232</v>
      </c>
      <c r="B3" s="121">
        <f>'Tabulka vyúčtování'!C14</f>
        <v>0</v>
      </c>
    </row>
    <row r="4" spans="1:2" ht="44.25" customHeight="1" thickBot="1" x14ac:dyDescent="0.3">
      <c r="A4" s="124" t="s">
        <v>0</v>
      </c>
      <c r="B4" s="122">
        <f>'Tabulka vyúčtování'!C15</f>
        <v>0</v>
      </c>
    </row>
    <row r="5" spans="1:2" ht="15.75" thickBot="1" x14ac:dyDescent="0.3">
      <c r="A5" s="105" t="str">
        <f>'Tabulka vyúčtování'!C16</f>
        <v>Dotace "MPSV 2016"</v>
      </c>
    </row>
    <row r="6" spans="1:2" x14ac:dyDescent="0.25">
      <c r="A6" s="107" t="str">
        <f>'Tabulka vyúčtování'!B17</f>
        <v>Nedočerpaná dotace</v>
      </c>
      <c r="B6" s="111">
        <f>'Tabulka vyúčtování'!D17</f>
        <v>0</v>
      </c>
    </row>
    <row r="7" spans="1:2" x14ac:dyDescent="0.25">
      <c r="A7" s="108" t="str">
        <f>'Tabulka vyúčtování'!B18</f>
        <v>Výše dotace</v>
      </c>
      <c r="B7" s="112">
        <f>'Tabulka vyúčtování'!D18</f>
        <v>0</v>
      </c>
    </row>
    <row r="8" spans="1:2" ht="15.75" thickBot="1" x14ac:dyDescent="0.3">
      <c r="A8" s="109">
        <f>'Tabulka vyúčtování'!B19</f>
        <v>0</v>
      </c>
      <c r="B8" s="113">
        <f>'Tabulka vyúčtování'!D19</f>
        <v>0</v>
      </c>
    </row>
    <row r="9" spans="1:2" ht="15.75" thickBot="1" x14ac:dyDescent="0.3">
      <c r="A9" s="110" t="s">
        <v>364</v>
      </c>
      <c r="B9" s="114">
        <f>'Tabulka vyúčtování'!E18</f>
        <v>0</v>
      </c>
    </row>
    <row r="10" spans="1:2" ht="35.25" customHeight="1" thickBot="1" x14ac:dyDescent="0.3">
      <c r="A10" s="105" t="str">
        <f>'Tabulka vyúčtování'!C22</f>
        <v>Rozpočet z žádosti 2016</v>
      </c>
    </row>
    <row r="11" spans="1:2" ht="39" thickBot="1" x14ac:dyDescent="0.3">
      <c r="A11" s="77" t="str">
        <f>'Tabulka vyúčtování'!B23</f>
        <v>Celkový objem neinvestičních finančních prostředků</v>
      </c>
      <c r="B11" s="76">
        <f>'Tabulka vyúčtování'!C23</f>
        <v>0</v>
      </c>
    </row>
    <row r="12" spans="1:2" ht="25.5" x14ac:dyDescent="0.25">
      <c r="A12" s="71" t="str">
        <f>'Tabulka vyúčtování'!B24</f>
        <v>z toho 1) Osobní náklady celkem</v>
      </c>
      <c r="B12" s="73">
        <f>'Tabulka vyúčtování'!C24</f>
        <v>0</v>
      </c>
    </row>
    <row r="13" spans="1:2" x14ac:dyDescent="0.25">
      <c r="A13" s="54" t="str">
        <f>'Tabulka vyúčtování'!B25</f>
        <v>1.1. Pracovní smlouvy</v>
      </c>
      <c r="B13" s="115">
        <f>'Tabulka vyúčtování'!C25</f>
        <v>0</v>
      </c>
    </row>
    <row r="14" spans="1:2" ht="25.5" x14ac:dyDescent="0.25">
      <c r="A14" s="54" t="str">
        <f>'Tabulka vyúčtování'!B28</f>
        <v>1.2. Dohody o pracovní činnosti</v>
      </c>
      <c r="B14" s="115">
        <f>'Tabulka vyúčtování'!C28</f>
        <v>0</v>
      </c>
    </row>
    <row r="15" spans="1:2" x14ac:dyDescent="0.25">
      <c r="A15" s="54" t="str">
        <f>'Tabulka vyúčtování'!B29</f>
        <v>1.3. Dohody o provedení práce</v>
      </c>
      <c r="B15" s="115">
        <f>'Tabulka vyúčtování'!C29</f>
        <v>0</v>
      </c>
    </row>
    <row r="16" spans="1:2" x14ac:dyDescent="0.25">
      <c r="A16" s="54" t="str">
        <f>'Tabulka vyúčtování'!B30</f>
        <v>1.4. Jiné osobní náklady</v>
      </c>
      <c r="B16" s="115">
        <f>'Tabulka vyúčtování'!C30</f>
        <v>0</v>
      </c>
    </row>
    <row r="17" spans="1:2" ht="26.25" thickBot="1" x14ac:dyDescent="0.3">
      <c r="A17" s="65" t="str">
        <f>'Tabulka vyúčtování'!B31</f>
        <v>z toho 2) Provozní náklady celkem</v>
      </c>
      <c r="B17" s="69">
        <f>'Tabulka vyúčtování'!C31</f>
        <v>0</v>
      </c>
    </row>
    <row r="18" spans="1:2" x14ac:dyDescent="0.25">
      <c r="A18" s="53" t="str">
        <f>'Tabulka vyúčtování'!B32</f>
        <v>2.1. Dlouhodobý majetek</v>
      </c>
      <c r="B18" s="116">
        <f>'Tabulka vyúčtování'!C32</f>
        <v>0</v>
      </c>
    </row>
    <row r="19" spans="1:2" ht="25.5" x14ac:dyDescent="0.25">
      <c r="A19" s="54" t="str">
        <f>'Tabulka vyúčtování'!B33</f>
        <v>2.1.1. Dlouhodobý nehmotný majetek do 60 tis. Kč</v>
      </c>
      <c r="B19" s="115">
        <f>'Tabulka vyúčtování'!C33</f>
        <v>0</v>
      </c>
    </row>
    <row r="20" spans="1:2" ht="26.25" thickBot="1" x14ac:dyDescent="0.3">
      <c r="A20" s="64" t="str">
        <f>'Tabulka vyúčtování'!B34</f>
        <v>2.1.2. Dlouhodobý hmotný majetek do 40 tis. Kč</v>
      </c>
      <c r="B20" s="117">
        <f>'Tabulka vyúčtování'!C34</f>
        <v>0</v>
      </c>
    </row>
    <row r="21" spans="1:2" x14ac:dyDescent="0.25">
      <c r="A21" s="61" t="str">
        <f>'Tabulka vyúčtování'!B35</f>
        <v>2.2. Potraviny</v>
      </c>
      <c r="B21" s="118">
        <f>'Tabulka vyúčtování'!C35</f>
        <v>0</v>
      </c>
    </row>
    <row r="22" spans="1:2" x14ac:dyDescent="0.25">
      <c r="A22" s="54" t="str">
        <f>'Tabulka vyúčtování'!B36</f>
        <v>2.3. Kancelářské potřeby</v>
      </c>
      <c r="B22" s="115">
        <f>'Tabulka vyúčtování'!C36</f>
        <v>0</v>
      </c>
    </row>
    <row r="23" spans="1:2" x14ac:dyDescent="0.25">
      <c r="A23" s="54" t="str">
        <f>'Tabulka vyúčtování'!B37</f>
        <v>2.4. Pohonné hmoty</v>
      </c>
      <c r="B23" s="115">
        <f>'Tabulka vyúčtování'!C37</f>
        <v>0</v>
      </c>
    </row>
    <row r="24" spans="1:2" ht="15.75" thickBot="1" x14ac:dyDescent="0.3">
      <c r="A24" s="59" t="str">
        <f>'Tabulka vyúčtování'!B38</f>
        <v>2.5. Jiné spotřebované nákupy</v>
      </c>
      <c r="B24" s="119">
        <f>'Tabulka vyúčtování'!C38</f>
        <v>0</v>
      </c>
    </row>
    <row r="25" spans="1:2" x14ac:dyDescent="0.25">
      <c r="A25" s="63" t="str">
        <f>'Tabulka vyúčtování'!B39</f>
        <v>2.6. Služby</v>
      </c>
      <c r="B25" s="68">
        <f>'Tabulka vyúčtování'!C39</f>
        <v>0</v>
      </c>
    </row>
    <row r="26" spans="1:2" x14ac:dyDescent="0.25">
      <c r="A26" s="55" t="str">
        <f>'Tabulka vyúčtování'!B40</f>
        <v>2.6.1. Energie</v>
      </c>
      <c r="B26" s="115">
        <f>'Tabulka vyúčtování'!C40</f>
        <v>0</v>
      </c>
    </row>
    <row r="27" spans="1:2" ht="25.5" x14ac:dyDescent="0.25">
      <c r="A27" s="55" t="str">
        <f>'Tabulka vyúčtování'!B41</f>
        <v>2.6.2. Telefony, internet, poštovné, ostatní spoje</v>
      </c>
      <c r="B27" s="115">
        <f>'Tabulka vyúčtování'!C41</f>
        <v>0</v>
      </c>
    </row>
    <row r="28" spans="1:2" x14ac:dyDescent="0.25">
      <c r="A28" s="55" t="str">
        <f>'Tabulka vyúčtování'!B42</f>
        <v>2.6.3. Nájemné</v>
      </c>
      <c r="B28" s="115">
        <f>'Tabulka vyúčtování'!C42</f>
        <v>0</v>
      </c>
    </row>
    <row r="29" spans="1:2" ht="25.5" x14ac:dyDescent="0.25">
      <c r="A29" s="55" t="str">
        <f>'Tabulka vyúčtování'!B43</f>
        <v>2.6.4. Právní a ekonomické služby</v>
      </c>
      <c r="B29" s="115">
        <f>'Tabulka vyúčtování'!C43</f>
        <v>0</v>
      </c>
    </row>
    <row r="30" spans="1:2" x14ac:dyDescent="0.25">
      <c r="A30" s="55" t="str">
        <f>'Tabulka vyúčtování'!B44</f>
        <v>2.6.5. Školení a kurzy</v>
      </c>
      <c r="B30" s="115">
        <f>'Tabulka vyúčtování'!C44</f>
        <v>0</v>
      </c>
    </row>
    <row r="31" spans="1:2" x14ac:dyDescent="0.25">
      <c r="A31" s="55" t="str">
        <f>'Tabulka vyúčtování'!B45</f>
        <v>2.6.6. Opravy a udržování</v>
      </c>
      <c r="B31" s="115">
        <f>'Tabulka vyúčtování'!C45</f>
        <v>0</v>
      </c>
    </row>
    <row r="32" spans="1:2" x14ac:dyDescent="0.25">
      <c r="A32" s="55" t="str">
        <f>'Tabulka vyúčtování'!B46</f>
        <v>2.6.7. Cestovní náhrady</v>
      </c>
      <c r="B32" s="115">
        <f>'Tabulka vyúčtování'!C46</f>
        <v>0</v>
      </c>
    </row>
    <row r="33" spans="1:2" ht="38.25" x14ac:dyDescent="0.25">
      <c r="A33" s="55" t="str">
        <f>'Tabulka vyúčtování'!B47</f>
        <v>2.6.8. Pracovníci v přímé péči (mimo prac. poměr, DPP, DPČ)</v>
      </c>
      <c r="B33" s="115">
        <f>'Tabulka vyúčtování'!C47</f>
        <v>0</v>
      </c>
    </row>
    <row r="34" spans="1:2" ht="38.25" x14ac:dyDescent="0.25">
      <c r="A34" s="55" t="str">
        <f>'Tabulka vyúčtování'!B48</f>
        <v>2.6.9. Ostatní pracovníci (mimo prac. poměr, DPP, DPČ)</v>
      </c>
      <c r="B34" s="115">
        <f>'Tabulka vyúčtování'!C48</f>
        <v>0</v>
      </c>
    </row>
    <row r="35" spans="1:2" ht="15.75" thickBot="1" x14ac:dyDescent="0.3">
      <c r="A35" s="64" t="str">
        <f>'Tabulka vyúčtování'!B49</f>
        <v>2.6.10. Jiné</v>
      </c>
      <c r="B35" s="117">
        <f>'Tabulka vyúčtování'!C49</f>
        <v>0</v>
      </c>
    </row>
    <row r="36" spans="1:2" x14ac:dyDescent="0.25">
      <c r="A36" s="61" t="str">
        <f>'Tabulka vyúčtování'!B50</f>
        <v>2.7. Odpisy</v>
      </c>
      <c r="B36" s="118">
        <f>'Tabulka vyúčtování'!C50</f>
        <v>0</v>
      </c>
    </row>
    <row r="37" spans="1:2" ht="15.75" thickBot="1" x14ac:dyDescent="0.3">
      <c r="A37" s="56" t="str">
        <f>'Tabulka vyúčtování'!B51</f>
        <v>2.8. Ostatní náklady</v>
      </c>
      <c r="B37" s="117">
        <f>'Tabulka vyúčtování'!C51</f>
        <v>0</v>
      </c>
    </row>
    <row r="38" spans="1:2" ht="36" customHeight="1" thickBot="1" x14ac:dyDescent="0.3">
      <c r="A38" s="105" t="str">
        <f>'Tabulka vyúčtování'!D22</f>
        <v>Požadavek na dotaci z žádosti</v>
      </c>
    </row>
    <row r="39" spans="1:2" ht="39" thickBot="1" x14ac:dyDescent="0.3">
      <c r="A39" s="77" t="str">
        <f>'Tabulka vyúčtování'!B23</f>
        <v>Celkový objem neinvestičních finančních prostředků</v>
      </c>
      <c r="B39" s="76">
        <f>'Tabulka vyúčtování'!D23</f>
        <v>0</v>
      </c>
    </row>
    <row r="40" spans="1:2" ht="25.5" x14ac:dyDescent="0.25">
      <c r="A40" s="71" t="str">
        <f>'Tabulka vyúčtování'!B24</f>
        <v>z toho 1) Osobní náklady celkem</v>
      </c>
      <c r="B40" s="73">
        <f>'Tabulka vyúčtování'!D24</f>
        <v>0</v>
      </c>
    </row>
    <row r="41" spans="1:2" x14ac:dyDescent="0.25">
      <c r="A41" s="54" t="str">
        <f>'Tabulka vyúčtování'!B25</f>
        <v>1.1. Pracovní smlouvy</v>
      </c>
      <c r="B41" s="115">
        <f>'Tabulka vyúčtování'!D25</f>
        <v>0</v>
      </c>
    </row>
    <row r="42" spans="1:2" ht="25.5" x14ac:dyDescent="0.25">
      <c r="A42" s="54" t="str">
        <f>'Tabulka vyúčtování'!B28</f>
        <v>1.2. Dohody o pracovní činnosti</v>
      </c>
      <c r="B42" s="115">
        <f>'Tabulka vyúčtování'!D28</f>
        <v>0</v>
      </c>
    </row>
    <row r="43" spans="1:2" x14ac:dyDescent="0.25">
      <c r="A43" s="54" t="str">
        <f>'Tabulka vyúčtování'!B29</f>
        <v>1.3. Dohody o provedení práce</v>
      </c>
      <c r="B43" s="115">
        <f>'Tabulka vyúčtování'!D29</f>
        <v>0</v>
      </c>
    </row>
    <row r="44" spans="1:2" x14ac:dyDescent="0.25">
      <c r="A44" s="54" t="str">
        <f>'Tabulka vyúčtování'!B30</f>
        <v>1.4. Jiné osobní náklady</v>
      </c>
      <c r="B44" s="115">
        <f>'Tabulka vyúčtování'!D30</f>
        <v>0</v>
      </c>
    </row>
    <row r="45" spans="1:2" ht="26.25" thickBot="1" x14ac:dyDescent="0.3">
      <c r="A45" s="65" t="str">
        <f>'Tabulka vyúčtování'!B31</f>
        <v>z toho 2) Provozní náklady celkem</v>
      </c>
      <c r="B45" s="69">
        <f>'Tabulka vyúčtování'!D31</f>
        <v>0</v>
      </c>
    </row>
    <row r="46" spans="1:2" x14ac:dyDescent="0.25">
      <c r="A46" s="53" t="str">
        <f>'Tabulka vyúčtování'!B32</f>
        <v>2.1. Dlouhodobý majetek</v>
      </c>
      <c r="B46" s="116">
        <f>'Tabulka vyúčtování'!D32</f>
        <v>0</v>
      </c>
    </row>
    <row r="47" spans="1:2" ht="25.5" x14ac:dyDescent="0.25">
      <c r="A47" s="54" t="str">
        <f>'Tabulka vyúčtování'!B33</f>
        <v>2.1.1. Dlouhodobý nehmotný majetek do 60 tis. Kč</v>
      </c>
      <c r="B47" s="115">
        <f>'Tabulka vyúčtování'!D33</f>
        <v>0</v>
      </c>
    </row>
    <row r="48" spans="1:2" ht="26.25" thickBot="1" x14ac:dyDescent="0.3">
      <c r="A48" s="64" t="str">
        <f>'Tabulka vyúčtování'!B34</f>
        <v>2.1.2. Dlouhodobý hmotný majetek do 40 tis. Kč</v>
      </c>
      <c r="B48" s="117">
        <f>'Tabulka vyúčtování'!D34</f>
        <v>0</v>
      </c>
    </row>
    <row r="49" spans="1:2" x14ac:dyDescent="0.25">
      <c r="A49" s="61" t="str">
        <f>'Tabulka vyúčtování'!B35</f>
        <v>2.2. Potraviny</v>
      </c>
      <c r="B49" s="118">
        <f>'Tabulka vyúčtování'!D35</f>
        <v>0</v>
      </c>
    </row>
    <row r="50" spans="1:2" x14ac:dyDescent="0.25">
      <c r="A50" s="54" t="str">
        <f>'Tabulka vyúčtování'!B36</f>
        <v>2.3. Kancelářské potřeby</v>
      </c>
      <c r="B50" s="115">
        <f>'Tabulka vyúčtování'!D36</f>
        <v>0</v>
      </c>
    </row>
    <row r="51" spans="1:2" x14ac:dyDescent="0.25">
      <c r="A51" s="54" t="str">
        <f>'Tabulka vyúčtování'!B37</f>
        <v>2.4. Pohonné hmoty</v>
      </c>
      <c r="B51" s="115">
        <f>'Tabulka vyúčtování'!D37</f>
        <v>0</v>
      </c>
    </row>
    <row r="52" spans="1:2" ht="15.75" thickBot="1" x14ac:dyDescent="0.3">
      <c r="A52" s="59" t="str">
        <f>'Tabulka vyúčtování'!B38</f>
        <v>2.5. Jiné spotřebované nákupy</v>
      </c>
      <c r="B52" s="119">
        <f>'Tabulka vyúčtování'!D38</f>
        <v>0</v>
      </c>
    </row>
    <row r="53" spans="1:2" x14ac:dyDescent="0.25">
      <c r="A53" s="63" t="str">
        <f>'Tabulka vyúčtování'!B39</f>
        <v>2.6. Služby</v>
      </c>
      <c r="B53" s="68">
        <f>'Tabulka vyúčtování'!D39</f>
        <v>0</v>
      </c>
    </row>
    <row r="54" spans="1:2" x14ac:dyDescent="0.25">
      <c r="A54" s="55" t="str">
        <f>'Tabulka vyúčtování'!B40</f>
        <v>2.6.1. Energie</v>
      </c>
      <c r="B54" s="115">
        <f>'Tabulka vyúčtování'!D40</f>
        <v>0</v>
      </c>
    </row>
    <row r="55" spans="1:2" ht="25.5" x14ac:dyDescent="0.25">
      <c r="A55" s="55" t="str">
        <f>'Tabulka vyúčtování'!B41</f>
        <v>2.6.2. Telefony, internet, poštovné, ostatní spoje</v>
      </c>
      <c r="B55" s="115">
        <f>'Tabulka vyúčtování'!D41</f>
        <v>0</v>
      </c>
    </row>
    <row r="56" spans="1:2" x14ac:dyDescent="0.25">
      <c r="A56" s="55" t="str">
        <f>'Tabulka vyúčtování'!B42</f>
        <v>2.6.3. Nájemné</v>
      </c>
      <c r="B56" s="115">
        <f>'Tabulka vyúčtování'!D42</f>
        <v>0</v>
      </c>
    </row>
    <row r="57" spans="1:2" ht="25.5" x14ac:dyDescent="0.25">
      <c r="A57" s="55" t="str">
        <f>'Tabulka vyúčtování'!B43</f>
        <v>2.6.4. Právní a ekonomické služby</v>
      </c>
      <c r="B57" s="115">
        <f>'Tabulka vyúčtování'!D43</f>
        <v>0</v>
      </c>
    </row>
    <row r="58" spans="1:2" x14ac:dyDescent="0.25">
      <c r="A58" s="55" t="str">
        <f>'Tabulka vyúčtování'!B44</f>
        <v>2.6.5. Školení a kurzy</v>
      </c>
      <c r="B58" s="115">
        <f>'Tabulka vyúčtování'!D44</f>
        <v>0</v>
      </c>
    </row>
    <row r="59" spans="1:2" x14ac:dyDescent="0.25">
      <c r="A59" s="55" t="str">
        <f>'Tabulka vyúčtování'!B45</f>
        <v>2.6.6. Opravy a udržování</v>
      </c>
      <c r="B59" s="115">
        <f>'Tabulka vyúčtování'!D45</f>
        <v>0</v>
      </c>
    </row>
    <row r="60" spans="1:2" x14ac:dyDescent="0.25">
      <c r="A60" s="55" t="str">
        <f>'Tabulka vyúčtování'!B46</f>
        <v>2.6.7. Cestovní náhrady</v>
      </c>
      <c r="B60" s="115">
        <f>'Tabulka vyúčtování'!D46</f>
        <v>0</v>
      </c>
    </row>
    <row r="61" spans="1:2" ht="38.25" x14ac:dyDescent="0.25">
      <c r="A61" s="55" t="str">
        <f>'Tabulka vyúčtování'!B47</f>
        <v>2.6.8. Pracovníci v přímé péči (mimo prac. poměr, DPP, DPČ)</v>
      </c>
      <c r="B61" s="115">
        <f>'Tabulka vyúčtování'!D47</f>
        <v>0</v>
      </c>
    </row>
    <row r="62" spans="1:2" ht="38.25" x14ac:dyDescent="0.25">
      <c r="A62" s="55" t="str">
        <f>'Tabulka vyúčtování'!B48</f>
        <v>2.6.9. Ostatní pracovníci (mimo prac. poměr, DPP, DPČ)</v>
      </c>
      <c r="B62" s="115">
        <f>'Tabulka vyúčtování'!D48</f>
        <v>0</v>
      </c>
    </row>
    <row r="63" spans="1:2" ht="15.75" thickBot="1" x14ac:dyDescent="0.3">
      <c r="A63" s="64" t="str">
        <f>'Tabulka vyúčtování'!B49</f>
        <v>2.6.10. Jiné</v>
      </c>
      <c r="B63" s="117">
        <f>'Tabulka vyúčtování'!D49</f>
        <v>0</v>
      </c>
    </row>
    <row r="64" spans="1:2" x14ac:dyDescent="0.25">
      <c r="A64" s="61" t="str">
        <f>'Tabulka vyúčtování'!B50</f>
        <v>2.7. Odpisy</v>
      </c>
      <c r="B64" s="118">
        <f>'Tabulka vyúčtování'!D50</f>
        <v>0</v>
      </c>
    </row>
    <row r="65" spans="1:2" ht="15.75" thickBot="1" x14ac:dyDescent="0.3">
      <c r="A65" s="56" t="str">
        <f>'Tabulka vyúčtování'!B51</f>
        <v>2.8. Ostatní náklady</v>
      </c>
      <c r="B65" s="117">
        <f>'Tabulka vyúčtování'!D51</f>
        <v>0</v>
      </c>
    </row>
    <row r="66" spans="1:2" ht="36" customHeight="1" thickBot="1" x14ac:dyDescent="0.3">
      <c r="A66" s="105" t="str">
        <f>'Tabulka vyúčtování'!E22</f>
        <v>Skutečné Náklady  2016</v>
      </c>
    </row>
    <row r="67" spans="1:2" ht="39" thickBot="1" x14ac:dyDescent="0.3">
      <c r="A67" s="77" t="str">
        <f>'Tabulka vyúčtování'!B23</f>
        <v>Celkový objem neinvestičních finančních prostředků</v>
      </c>
      <c r="B67" s="76">
        <f>'Tabulka vyúčtování'!E23</f>
        <v>0</v>
      </c>
    </row>
    <row r="68" spans="1:2" ht="25.5" x14ac:dyDescent="0.25">
      <c r="A68" s="71" t="str">
        <f>'Tabulka vyúčtování'!B24</f>
        <v>z toho 1) Osobní náklady celkem</v>
      </c>
      <c r="B68" s="73">
        <f>'Tabulka vyúčtování'!E24</f>
        <v>0</v>
      </c>
    </row>
    <row r="69" spans="1:2" x14ac:dyDescent="0.25">
      <c r="A69" s="54" t="str">
        <f>'Tabulka vyúčtování'!B25</f>
        <v>1.1. Pracovní smlouvy</v>
      </c>
      <c r="B69" s="115">
        <f>'Tabulka vyúčtování'!E25</f>
        <v>0</v>
      </c>
    </row>
    <row r="70" spans="1:2" ht="25.5" x14ac:dyDescent="0.25">
      <c r="A70" s="54" t="str">
        <f>'Tabulka vyúčtování'!B28</f>
        <v>1.2. Dohody o pracovní činnosti</v>
      </c>
      <c r="B70" s="115">
        <f>'Tabulka vyúčtování'!E28</f>
        <v>0</v>
      </c>
    </row>
    <row r="71" spans="1:2" x14ac:dyDescent="0.25">
      <c r="A71" s="54" t="str">
        <f>'Tabulka vyúčtování'!B29</f>
        <v>1.3. Dohody o provedení práce</v>
      </c>
      <c r="B71" s="115">
        <f>'Tabulka vyúčtování'!E29</f>
        <v>0</v>
      </c>
    </row>
    <row r="72" spans="1:2" x14ac:dyDescent="0.25">
      <c r="A72" s="54" t="str">
        <f>'Tabulka vyúčtování'!B30</f>
        <v>1.4. Jiné osobní náklady</v>
      </c>
      <c r="B72" s="115">
        <f>'Tabulka vyúčtování'!E30</f>
        <v>0</v>
      </c>
    </row>
    <row r="73" spans="1:2" ht="26.25" thickBot="1" x14ac:dyDescent="0.3">
      <c r="A73" s="65" t="str">
        <f>'Tabulka vyúčtování'!B31</f>
        <v>z toho 2) Provozní náklady celkem</v>
      </c>
      <c r="B73" s="69">
        <f>'Tabulka vyúčtování'!E31</f>
        <v>0</v>
      </c>
    </row>
    <row r="74" spans="1:2" x14ac:dyDescent="0.25">
      <c r="A74" s="53" t="str">
        <f>'Tabulka vyúčtování'!B32</f>
        <v>2.1. Dlouhodobý majetek</v>
      </c>
      <c r="B74" s="116">
        <f>'Tabulka vyúčtování'!E32</f>
        <v>0</v>
      </c>
    </row>
    <row r="75" spans="1:2" ht="25.5" x14ac:dyDescent="0.25">
      <c r="A75" s="54" t="str">
        <f>'Tabulka vyúčtování'!B33</f>
        <v>2.1.1. Dlouhodobý nehmotný majetek do 60 tis. Kč</v>
      </c>
      <c r="B75" s="115">
        <f>'Tabulka vyúčtování'!E33</f>
        <v>0</v>
      </c>
    </row>
    <row r="76" spans="1:2" ht="26.25" thickBot="1" x14ac:dyDescent="0.3">
      <c r="A76" s="64" t="str">
        <f>'Tabulka vyúčtování'!B34</f>
        <v>2.1.2. Dlouhodobý hmotný majetek do 40 tis. Kč</v>
      </c>
      <c r="B76" s="117">
        <f>'Tabulka vyúčtování'!E34</f>
        <v>0</v>
      </c>
    </row>
    <row r="77" spans="1:2" x14ac:dyDescent="0.25">
      <c r="A77" s="61" t="str">
        <f>'Tabulka vyúčtování'!B35</f>
        <v>2.2. Potraviny</v>
      </c>
      <c r="B77" s="118">
        <f>'Tabulka vyúčtování'!E35</f>
        <v>0</v>
      </c>
    </row>
    <row r="78" spans="1:2" x14ac:dyDescent="0.25">
      <c r="A78" s="54" t="str">
        <f>'Tabulka vyúčtování'!B36</f>
        <v>2.3. Kancelářské potřeby</v>
      </c>
      <c r="B78" s="115">
        <f>'Tabulka vyúčtování'!E36</f>
        <v>0</v>
      </c>
    </row>
    <row r="79" spans="1:2" x14ac:dyDescent="0.25">
      <c r="A79" s="54" t="str">
        <f>'Tabulka vyúčtování'!B37</f>
        <v>2.4. Pohonné hmoty</v>
      </c>
      <c r="B79" s="115">
        <f>'Tabulka vyúčtování'!E37</f>
        <v>0</v>
      </c>
    </row>
    <row r="80" spans="1:2" ht="15.75" thickBot="1" x14ac:dyDescent="0.3">
      <c r="A80" s="59" t="str">
        <f>'Tabulka vyúčtování'!B38</f>
        <v>2.5. Jiné spotřebované nákupy</v>
      </c>
      <c r="B80" s="119">
        <f>'Tabulka vyúčtování'!E38</f>
        <v>0</v>
      </c>
    </row>
    <row r="81" spans="1:2" x14ac:dyDescent="0.25">
      <c r="A81" s="63" t="str">
        <f>'Tabulka vyúčtování'!B39</f>
        <v>2.6. Služby</v>
      </c>
      <c r="B81" s="68">
        <f>'Tabulka vyúčtování'!E39</f>
        <v>0</v>
      </c>
    </row>
    <row r="82" spans="1:2" x14ac:dyDescent="0.25">
      <c r="A82" s="55" t="str">
        <f>'Tabulka vyúčtování'!B40</f>
        <v>2.6.1. Energie</v>
      </c>
      <c r="B82" s="115">
        <f>'Tabulka vyúčtování'!E40</f>
        <v>0</v>
      </c>
    </row>
    <row r="83" spans="1:2" ht="25.5" x14ac:dyDescent="0.25">
      <c r="A83" s="55" t="str">
        <f>'Tabulka vyúčtování'!B41</f>
        <v>2.6.2. Telefony, internet, poštovné, ostatní spoje</v>
      </c>
      <c r="B83" s="115">
        <f>'Tabulka vyúčtování'!E41</f>
        <v>0</v>
      </c>
    </row>
    <row r="84" spans="1:2" x14ac:dyDescent="0.25">
      <c r="A84" s="55" t="str">
        <f>'Tabulka vyúčtování'!B42</f>
        <v>2.6.3. Nájemné</v>
      </c>
      <c r="B84" s="115">
        <f>'Tabulka vyúčtování'!E42</f>
        <v>0</v>
      </c>
    </row>
    <row r="85" spans="1:2" ht="25.5" x14ac:dyDescent="0.25">
      <c r="A85" s="55" t="str">
        <f>'Tabulka vyúčtování'!B43</f>
        <v>2.6.4. Právní a ekonomické služby</v>
      </c>
      <c r="B85" s="115">
        <f>'Tabulka vyúčtování'!E43</f>
        <v>0</v>
      </c>
    </row>
    <row r="86" spans="1:2" x14ac:dyDescent="0.25">
      <c r="A86" s="55" t="str">
        <f>'Tabulka vyúčtování'!B44</f>
        <v>2.6.5. Školení a kurzy</v>
      </c>
      <c r="B86" s="115">
        <f>'Tabulka vyúčtování'!E44</f>
        <v>0</v>
      </c>
    </row>
    <row r="87" spans="1:2" x14ac:dyDescent="0.25">
      <c r="A87" s="55" t="str">
        <f>'Tabulka vyúčtování'!B45</f>
        <v>2.6.6. Opravy a udržování</v>
      </c>
      <c r="B87" s="115">
        <f>'Tabulka vyúčtování'!E45</f>
        <v>0</v>
      </c>
    </row>
    <row r="88" spans="1:2" x14ac:dyDescent="0.25">
      <c r="A88" s="55" t="str">
        <f>'Tabulka vyúčtování'!B46</f>
        <v>2.6.7. Cestovní náhrady</v>
      </c>
      <c r="B88" s="115">
        <f>'Tabulka vyúčtování'!E46</f>
        <v>0</v>
      </c>
    </row>
    <row r="89" spans="1:2" ht="38.25" x14ac:dyDescent="0.25">
      <c r="A89" s="55" t="str">
        <f>'Tabulka vyúčtování'!B47</f>
        <v>2.6.8. Pracovníci v přímé péči (mimo prac. poměr, DPP, DPČ)</v>
      </c>
      <c r="B89" s="115">
        <f>'Tabulka vyúčtování'!E47</f>
        <v>0</v>
      </c>
    </row>
    <row r="90" spans="1:2" ht="38.25" x14ac:dyDescent="0.25">
      <c r="A90" s="55" t="str">
        <f>'Tabulka vyúčtování'!B48</f>
        <v>2.6.9. Ostatní pracovníci (mimo prac. poměr, DPP, DPČ)</v>
      </c>
      <c r="B90" s="115">
        <f>'Tabulka vyúčtování'!E48</f>
        <v>0</v>
      </c>
    </row>
    <row r="91" spans="1:2" ht="15.75" thickBot="1" x14ac:dyDescent="0.3">
      <c r="A91" s="64" t="str">
        <f>'Tabulka vyúčtování'!B49</f>
        <v>2.6.10. Jiné</v>
      </c>
      <c r="B91" s="117">
        <f>'Tabulka vyúčtování'!E49</f>
        <v>0</v>
      </c>
    </row>
    <row r="92" spans="1:2" x14ac:dyDescent="0.25">
      <c r="A92" s="61" t="str">
        <f>'Tabulka vyúčtování'!B50</f>
        <v>2.7. Odpisy</v>
      </c>
      <c r="B92" s="118">
        <f>'Tabulka vyúčtování'!E50</f>
        <v>0</v>
      </c>
    </row>
    <row r="93" spans="1:2" ht="15.75" thickBot="1" x14ac:dyDescent="0.3">
      <c r="A93" s="56" t="str">
        <f>'Tabulka vyúčtování'!B51</f>
        <v>2.8. Ostatní náklady</v>
      </c>
      <c r="B93" s="117">
        <f>'Tabulka vyúčtování'!E51</f>
        <v>0</v>
      </c>
    </row>
    <row r="94" spans="1:2" ht="30" customHeight="1" thickBot="1" x14ac:dyDescent="0.3">
      <c r="A94" s="105" t="str">
        <f>'Tabulka vyúčtování'!F22</f>
        <v>Ćerpání dotace MPSV  2016</v>
      </c>
    </row>
    <row r="95" spans="1:2" ht="39" thickBot="1" x14ac:dyDescent="0.3">
      <c r="A95" s="77" t="str">
        <f>'Tabulka vyúčtování'!B23</f>
        <v>Celkový objem neinvestičních finančních prostředků</v>
      </c>
      <c r="B95" s="76">
        <f>'Tabulka vyúčtování'!F23</f>
        <v>0</v>
      </c>
    </row>
    <row r="96" spans="1:2" ht="25.5" x14ac:dyDescent="0.25">
      <c r="A96" s="71" t="str">
        <f>'Tabulka vyúčtování'!B24</f>
        <v>z toho 1) Osobní náklady celkem</v>
      </c>
      <c r="B96" s="73">
        <f>'Tabulka vyúčtování'!F24</f>
        <v>0</v>
      </c>
    </row>
    <row r="97" spans="1:2" x14ac:dyDescent="0.25">
      <c r="A97" s="54" t="str">
        <f>'Tabulka vyúčtování'!B25</f>
        <v>1.1. Pracovní smlouvy</v>
      </c>
      <c r="B97" s="115">
        <f>'Tabulka vyúčtování'!F25</f>
        <v>0</v>
      </c>
    </row>
    <row r="98" spans="1:2" ht="25.5" x14ac:dyDescent="0.25">
      <c r="A98" s="54" t="str">
        <f>'Tabulka vyúčtování'!B28</f>
        <v>1.2. Dohody o pracovní činnosti</v>
      </c>
      <c r="B98" s="115">
        <f>'Tabulka vyúčtování'!F28</f>
        <v>0</v>
      </c>
    </row>
    <row r="99" spans="1:2" x14ac:dyDescent="0.25">
      <c r="A99" s="54" t="str">
        <f>'Tabulka vyúčtování'!B29</f>
        <v>1.3. Dohody o provedení práce</v>
      </c>
      <c r="B99" s="115">
        <f>'Tabulka vyúčtování'!F29</f>
        <v>0</v>
      </c>
    </row>
    <row r="100" spans="1:2" x14ac:dyDescent="0.25">
      <c r="A100" s="54" t="str">
        <f>'Tabulka vyúčtování'!B30</f>
        <v>1.4. Jiné osobní náklady</v>
      </c>
      <c r="B100" s="115">
        <f>'Tabulka vyúčtování'!F30</f>
        <v>0</v>
      </c>
    </row>
    <row r="101" spans="1:2" ht="26.25" thickBot="1" x14ac:dyDescent="0.3">
      <c r="A101" s="65" t="str">
        <f>'Tabulka vyúčtování'!B31</f>
        <v>z toho 2) Provozní náklady celkem</v>
      </c>
      <c r="B101" s="69">
        <f>'Tabulka vyúčtování'!F31</f>
        <v>0</v>
      </c>
    </row>
    <row r="102" spans="1:2" x14ac:dyDescent="0.25">
      <c r="A102" s="53" t="str">
        <f>'Tabulka vyúčtování'!B32</f>
        <v>2.1. Dlouhodobý majetek</v>
      </c>
      <c r="B102" s="116">
        <f>'Tabulka vyúčtování'!F32</f>
        <v>0</v>
      </c>
    </row>
    <row r="103" spans="1:2" ht="25.5" x14ac:dyDescent="0.25">
      <c r="A103" s="54" t="str">
        <f>'Tabulka vyúčtování'!B33</f>
        <v>2.1.1. Dlouhodobý nehmotný majetek do 60 tis. Kč</v>
      </c>
      <c r="B103" s="115">
        <f>'Tabulka vyúčtování'!F33</f>
        <v>0</v>
      </c>
    </row>
    <row r="104" spans="1:2" ht="26.25" thickBot="1" x14ac:dyDescent="0.3">
      <c r="A104" s="64" t="str">
        <f>'Tabulka vyúčtování'!B34</f>
        <v>2.1.2. Dlouhodobý hmotný majetek do 40 tis. Kč</v>
      </c>
      <c r="B104" s="117">
        <f>'Tabulka vyúčtování'!F34</f>
        <v>0</v>
      </c>
    </row>
    <row r="105" spans="1:2" x14ac:dyDescent="0.25">
      <c r="A105" s="61" t="str">
        <f>'Tabulka vyúčtování'!B35</f>
        <v>2.2. Potraviny</v>
      </c>
      <c r="B105" s="118">
        <f>'Tabulka vyúčtování'!F35</f>
        <v>0</v>
      </c>
    </row>
    <row r="106" spans="1:2" x14ac:dyDescent="0.25">
      <c r="A106" s="54" t="str">
        <f>'Tabulka vyúčtování'!B36</f>
        <v>2.3. Kancelářské potřeby</v>
      </c>
      <c r="B106" s="115">
        <f>'Tabulka vyúčtování'!F36</f>
        <v>0</v>
      </c>
    </row>
    <row r="107" spans="1:2" x14ac:dyDescent="0.25">
      <c r="A107" s="54" t="str">
        <f>'Tabulka vyúčtování'!B37</f>
        <v>2.4. Pohonné hmoty</v>
      </c>
      <c r="B107" s="115">
        <f>'Tabulka vyúčtování'!F37</f>
        <v>0</v>
      </c>
    </row>
    <row r="108" spans="1:2" ht="15.75" thickBot="1" x14ac:dyDescent="0.3">
      <c r="A108" s="59" t="str">
        <f>'Tabulka vyúčtování'!B38</f>
        <v>2.5. Jiné spotřebované nákupy</v>
      </c>
      <c r="B108" s="119">
        <f>'Tabulka vyúčtování'!F38</f>
        <v>0</v>
      </c>
    </row>
    <row r="109" spans="1:2" x14ac:dyDescent="0.25">
      <c r="A109" s="63" t="str">
        <f>'Tabulka vyúčtování'!B39</f>
        <v>2.6. Služby</v>
      </c>
      <c r="B109" s="68">
        <f>'Tabulka vyúčtování'!F39</f>
        <v>0</v>
      </c>
    </row>
    <row r="110" spans="1:2" x14ac:dyDescent="0.25">
      <c r="A110" s="55" t="str">
        <f>'Tabulka vyúčtování'!B40</f>
        <v>2.6.1. Energie</v>
      </c>
      <c r="B110" s="115">
        <f>'Tabulka vyúčtování'!F40</f>
        <v>0</v>
      </c>
    </row>
    <row r="111" spans="1:2" ht="25.5" x14ac:dyDescent="0.25">
      <c r="A111" s="55" t="str">
        <f>'Tabulka vyúčtování'!B41</f>
        <v>2.6.2. Telefony, internet, poštovné, ostatní spoje</v>
      </c>
      <c r="B111" s="115">
        <f>'Tabulka vyúčtování'!F41</f>
        <v>0</v>
      </c>
    </row>
    <row r="112" spans="1:2" x14ac:dyDescent="0.25">
      <c r="A112" s="55" t="str">
        <f>'Tabulka vyúčtování'!B42</f>
        <v>2.6.3. Nájemné</v>
      </c>
      <c r="B112" s="115">
        <f>'Tabulka vyúčtování'!F42</f>
        <v>0</v>
      </c>
    </row>
    <row r="113" spans="1:2" ht="25.5" x14ac:dyDescent="0.25">
      <c r="A113" s="55" t="str">
        <f>'Tabulka vyúčtování'!B43</f>
        <v>2.6.4. Právní a ekonomické služby</v>
      </c>
      <c r="B113" s="115">
        <f>'Tabulka vyúčtování'!F43</f>
        <v>0</v>
      </c>
    </row>
    <row r="114" spans="1:2" x14ac:dyDescent="0.25">
      <c r="A114" s="55" t="str">
        <f>'Tabulka vyúčtování'!B44</f>
        <v>2.6.5. Školení a kurzy</v>
      </c>
      <c r="B114" s="115">
        <f>'Tabulka vyúčtování'!F44</f>
        <v>0</v>
      </c>
    </row>
    <row r="115" spans="1:2" x14ac:dyDescent="0.25">
      <c r="A115" s="55" t="str">
        <f>'Tabulka vyúčtování'!B45</f>
        <v>2.6.6. Opravy a udržování</v>
      </c>
      <c r="B115" s="115">
        <f>'Tabulka vyúčtování'!F45</f>
        <v>0</v>
      </c>
    </row>
    <row r="116" spans="1:2" x14ac:dyDescent="0.25">
      <c r="A116" s="55" t="str">
        <f>'Tabulka vyúčtování'!B46</f>
        <v>2.6.7. Cestovní náhrady</v>
      </c>
      <c r="B116" s="115">
        <f>'Tabulka vyúčtování'!F46</f>
        <v>0</v>
      </c>
    </row>
    <row r="117" spans="1:2" ht="38.25" x14ac:dyDescent="0.25">
      <c r="A117" s="55" t="str">
        <f>'Tabulka vyúčtování'!B47</f>
        <v>2.6.8. Pracovníci v přímé péči (mimo prac. poměr, DPP, DPČ)</v>
      </c>
      <c r="B117" s="115">
        <f>'Tabulka vyúčtování'!F47</f>
        <v>0</v>
      </c>
    </row>
    <row r="118" spans="1:2" ht="38.25" x14ac:dyDescent="0.25">
      <c r="A118" s="55" t="str">
        <f>'Tabulka vyúčtování'!B48</f>
        <v>2.6.9. Ostatní pracovníci (mimo prac. poměr, DPP, DPČ)</v>
      </c>
      <c r="B118" s="115">
        <f>'Tabulka vyúčtování'!F48</f>
        <v>0</v>
      </c>
    </row>
    <row r="119" spans="1:2" ht="15.75" thickBot="1" x14ac:dyDescent="0.3">
      <c r="A119" s="64" t="str">
        <f>'Tabulka vyúčtování'!B49</f>
        <v>2.6.10. Jiné</v>
      </c>
      <c r="B119" s="117">
        <f>'Tabulka vyúčtování'!F49</f>
        <v>0</v>
      </c>
    </row>
    <row r="120" spans="1:2" x14ac:dyDescent="0.25">
      <c r="A120" s="61" t="str">
        <f>'Tabulka vyúčtování'!B50</f>
        <v>2.7. Odpisy</v>
      </c>
      <c r="B120" s="118">
        <f>'Tabulka vyúčtování'!F50</f>
        <v>0</v>
      </c>
    </row>
    <row r="121" spans="1:2" ht="15.75" thickBot="1" x14ac:dyDescent="0.3">
      <c r="A121" s="56" t="str">
        <f>'Tabulka vyúčtování'!B51</f>
        <v>2.8. Ostatní náklady</v>
      </c>
      <c r="B121" s="117">
        <f>'Tabulka vyúčtování'!F51</f>
        <v>0</v>
      </c>
    </row>
    <row r="122" spans="1:2" ht="15.75" thickBot="1" x14ac:dyDescent="0.3"/>
    <row r="123" spans="1:2" ht="15.75" thickBot="1" x14ac:dyDescent="0.3">
      <c r="A123" t="str">
        <f>A95</f>
        <v>Celkový objem neinvestičních finančních prostředků</v>
      </c>
      <c r="B123" s="135"/>
    </row>
    <row r="124" spans="1:2" x14ac:dyDescent="0.25">
      <c r="A124" t="str">
        <f t="shared" ref="A124:A149" si="0">A96</f>
        <v>z toho 1) Osobní náklady celkem</v>
      </c>
      <c r="B124" s="136"/>
    </row>
    <row r="125" spans="1:2" x14ac:dyDescent="0.25">
      <c r="A125" t="str">
        <f t="shared" si="0"/>
        <v>1.1. Pracovní smlouvy</v>
      </c>
      <c r="B125" s="137">
        <f>'Tabulka vyúčtování'!G25</f>
        <v>0</v>
      </c>
    </row>
    <row r="126" spans="1:2" x14ac:dyDescent="0.25">
      <c r="A126" t="str">
        <f t="shared" si="0"/>
        <v>1.2. Dohody o pracovní činnosti</v>
      </c>
      <c r="B126" s="137">
        <f>'Tabulka vyúčtování'!G28</f>
        <v>0</v>
      </c>
    </row>
    <row r="127" spans="1:2" x14ac:dyDescent="0.25">
      <c r="A127" t="str">
        <f t="shared" si="0"/>
        <v>1.3. Dohody o provedení práce</v>
      </c>
      <c r="B127" s="137">
        <f>'Tabulka vyúčtování'!G29</f>
        <v>0</v>
      </c>
    </row>
    <row r="128" spans="1:2" x14ac:dyDescent="0.25">
      <c r="A128" t="str">
        <f t="shared" si="0"/>
        <v>1.4. Jiné osobní náklady</v>
      </c>
      <c r="B128" s="137">
        <f>'Tabulka vyúčtování'!G30</f>
        <v>0</v>
      </c>
    </row>
    <row r="129" spans="1:2" ht="15.75" thickBot="1" x14ac:dyDescent="0.3">
      <c r="A129" t="str">
        <f t="shared" si="0"/>
        <v>z toho 2) Provozní náklady celkem</v>
      </c>
      <c r="B129" s="138"/>
    </row>
    <row r="130" spans="1:2" x14ac:dyDescent="0.25">
      <c r="A130" t="str">
        <f t="shared" si="0"/>
        <v>2.1. Dlouhodobý majetek</v>
      </c>
      <c r="B130" s="139">
        <f>'Tabulka vyúčtování'!G32</f>
        <v>0</v>
      </c>
    </row>
    <row r="131" spans="1:2" x14ac:dyDescent="0.25">
      <c r="A131" t="str">
        <f t="shared" si="0"/>
        <v>2.1.1. Dlouhodobý nehmotný majetek do 60 tis. Kč</v>
      </c>
      <c r="B131" s="137">
        <f>'Tabulka vyúčtování'!G33</f>
        <v>0</v>
      </c>
    </row>
    <row r="132" spans="1:2" ht="15.75" thickBot="1" x14ac:dyDescent="0.3">
      <c r="A132" t="str">
        <f t="shared" si="0"/>
        <v>2.1.2. Dlouhodobý hmotný majetek do 40 tis. Kč</v>
      </c>
      <c r="B132" s="140">
        <f>'Tabulka vyúčtování'!G34</f>
        <v>0</v>
      </c>
    </row>
    <row r="133" spans="1:2" x14ac:dyDescent="0.25">
      <c r="A133" t="str">
        <f t="shared" si="0"/>
        <v>2.2. Potraviny</v>
      </c>
      <c r="B133" s="141">
        <f>'Tabulka vyúčtování'!G35</f>
        <v>0</v>
      </c>
    </row>
    <row r="134" spans="1:2" x14ac:dyDescent="0.25">
      <c r="A134" t="str">
        <f t="shared" si="0"/>
        <v>2.3. Kancelářské potřeby</v>
      </c>
      <c r="B134" s="137">
        <f>'Tabulka vyúčtování'!G36</f>
        <v>0</v>
      </c>
    </row>
    <row r="135" spans="1:2" x14ac:dyDescent="0.25">
      <c r="A135" t="str">
        <f t="shared" si="0"/>
        <v>2.4. Pohonné hmoty</v>
      </c>
      <c r="B135" s="137">
        <f>'Tabulka vyúčtování'!G37</f>
        <v>0</v>
      </c>
    </row>
    <row r="136" spans="1:2" ht="15.75" thickBot="1" x14ac:dyDescent="0.3">
      <c r="A136" t="str">
        <f t="shared" si="0"/>
        <v>2.5. Jiné spotřebované nákupy</v>
      </c>
      <c r="B136" s="142">
        <f>'Tabulka vyúčtování'!G38</f>
        <v>0</v>
      </c>
    </row>
    <row r="137" spans="1:2" x14ac:dyDescent="0.25">
      <c r="A137" t="str">
        <f t="shared" si="0"/>
        <v>2.6. Služby</v>
      </c>
      <c r="B137" s="143"/>
    </row>
    <row r="138" spans="1:2" x14ac:dyDescent="0.25">
      <c r="A138" t="str">
        <f t="shared" si="0"/>
        <v>2.6.1. Energie</v>
      </c>
      <c r="B138" s="137">
        <f>'Tabulka vyúčtování'!G40</f>
        <v>0</v>
      </c>
    </row>
    <row r="139" spans="1:2" x14ac:dyDescent="0.25">
      <c r="A139" t="str">
        <f t="shared" si="0"/>
        <v>2.6.2. Telefony, internet, poštovné, ostatní spoje</v>
      </c>
      <c r="B139" s="137">
        <f>'Tabulka vyúčtování'!G41</f>
        <v>0</v>
      </c>
    </row>
    <row r="140" spans="1:2" x14ac:dyDescent="0.25">
      <c r="A140" t="str">
        <f t="shared" si="0"/>
        <v>2.6.3. Nájemné</v>
      </c>
      <c r="B140" s="137">
        <f>'Tabulka vyúčtování'!G42</f>
        <v>0</v>
      </c>
    </row>
    <row r="141" spans="1:2" x14ac:dyDescent="0.25">
      <c r="A141" t="str">
        <f t="shared" si="0"/>
        <v>2.6.4. Právní a ekonomické služby</v>
      </c>
      <c r="B141" s="137">
        <f>'Tabulka vyúčtování'!G43</f>
        <v>0</v>
      </c>
    </row>
    <row r="142" spans="1:2" x14ac:dyDescent="0.25">
      <c r="A142" t="str">
        <f t="shared" si="0"/>
        <v>2.6.5. Školení a kurzy</v>
      </c>
      <c r="B142" s="137">
        <f>'Tabulka vyúčtování'!G44</f>
        <v>0</v>
      </c>
    </row>
    <row r="143" spans="1:2" x14ac:dyDescent="0.25">
      <c r="A143" t="str">
        <f t="shared" si="0"/>
        <v>2.6.6. Opravy a udržování</v>
      </c>
      <c r="B143" s="137">
        <f>'Tabulka vyúčtování'!G45</f>
        <v>0</v>
      </c>
    </row>
    <row r="144" spans="1:2" x14ac:dyDescent="0.25">
      <c r="A144" t="str">
        <f t="shared" si="0"/>
        <v>2.6.7. Cestovní náhrady</v>
      </c>
      <c r="B144" s="137">
        <f>'Tabulka vyúčtování'!G46</f>
        <v>0</v>
      </c>
    </row>
    <row r="145" spans="1:2" x14ac:dyDescent="0.25">
      <c r="A145" t="str">
        <f t="shared" si="0"/>
        <v>2.6.8. Pracovníci v přímé péči (mimo prac. poměr, DPP, DPČ)</v>
      </c>
      <c r="B145" s="137">
        <f>'Tabulka vyúčtování'!G47</f>
        <v>0</v>
      </c>
    </row>
    <row r="146" spans="1:2" x14ac:dyDescent="0.25">
      <c r="A146" t="str">
        <f t="shared" si="0"/>
        <v>2.6.9. Ostatní pracovníci (mimo prac. poměr, DPP, DPČ)</v>
      </c>
      <c r="B146" s="137">
        <f>'Tabulka vyúčtování'!G48</f>
        <v>0</v>
      </c>
    </row>
    <row r="147" spans="1:2" ht="15.75" thickBot="1" x14ac:dyDescent="0.3">
      <c r="A147" t="str">
        <f t="shared" si="0"/>
        <v>2.6.10. Jiné</v>
      </c>
      <c r="B147" s="140">
        <f>'Tabulka vyúčtování'!G49</f>
        <v>0</v>
      </c>
    </row>
    <row r="148" spans="1:2" x14ac:dyDescent="0.25">
      <c r="A148" t="str">
        <f t="shared" si="0"/>
        <v>2.7. Odpisy</v>
      </c>
      <c r="B148" s="141">
        <f>'Tabulka vyúčtování'!G50</f>
        <v>0</v>
      </c>
    </row>
    <row r="149" spans="1:2" ht="15.75" thickBot="1" x14ac:dyDescent="0.3">
      <c r="A149" t="str">
        <f t="shared" si="0"/>
        <v>2.8. Ostatní náklady</v>
      </c>
      <c r="B149" s="140">
        <f>'Tabulka vyúčtování'!G51</f>
        <v>0</v>
      </c>
    </row>
    <row r="158" spans="1:2" ht="15.75" thickBot="1" x14ac:dyDescent="0.3">
      <c r="A158" s="105" t="str">
        <f>'Tabulka vyúčtování'!H16</f>
        <v>Dotace KHK 2016</v>
      </c>
    </row>
    <row r="159" spans="1:2" x14ac:dyDescent="0.25">
      <c r="A159" s="106" t="str">
        <f>'Tabulka vyúčtování'!B17</f>
        <v>Nedočerpaná dotace</v>
      </c>
      <c r="B159" s="111">
        <f>'Tabulka vyúčtování'!H17</f>
        <v>0</v>
      </c>
    </row>
    <row r="160" spans="1:2" ht="15.75" thickBot="1" x14ac:dyDescent="0.3">
      <c r="A160" s="23" t="str">
        <f>'Tabulka vyúčtování'!B18</f>
        <v>Výše dotace</v>
      </c>
      <c r="B160" s="113">
        <f>'Tabulka vyúčtování'!H18</f>
        <v>0</v>
      </c>
    </row>
    <row r="161" spans="1:2" ht="28.5" customHeight="1" thickBot="1" x14ac:dyDescent="0.3">
      <c r="A161" s="105" t="str">
        <f>'Tabulka vyúčtování'!H22</f>
        <v>Ćerpání dotace    KHK 2016</v>
      </c>
    </row>
    <row r="162" spans="1:2" ht="39" thickBot="1" x14ac:dyDescent="0.3">
      <c r="A162" s="77" t="str">
        <f>'Tabulka vyúčtování'!B23</f>
        <v>Celkový objem neinvestičních finančních prostředků</v>
      </c>
      <c r="B162" s="76">
        <f>'Tabulka vyúčtování'!H23</f>
        <v>0</v>
      </c>
    </row>
    <row r="163" spans="1:2" ht="25.5" x14ac:dyDescent="0.25">
      <c r="A163" s="71" t="str">
        <f>'Tabulka vyúčtování'!B24</f>
        <v>z toho 1) Osobní náklady celkem</v>
      </c>
      <c r="B163" s="73">
        <f>'Tabulka vyúčtování'!H24</f>
        <v>0</v>
      </c>
    </row>
    <row r="164" spans="1:2" x14ac:dyDescent="0.25">
      <c r="A164" s="54" t="str">
        <f>'Tabulka vyúčtování'!B25</f>
        <v>1.1. Pracovní smlouvy</v>
      </c>
      <c r="B164" s="115">
        <f>'Tabulka vyúčtování'!H25</f>
        <v>0</v>
      </c>
    </row>
    <row r="165" spans="1:2" ht="25.5" x14ac:dyDescent="0.25">
      <c r="A165" s="54" t="str">
        <f>'Tabulka vyúčtování'!B28</f>
        <v>1.2. Dohody o pracovní činnosti</v>
      </c>
      <c r="B165" s="115">
        <f>'Tabulka vyúčtování'!H28</f>
        <v>0</v>
      </c>
    </row>
    <row r="166" spans="1:2" x14ac:dyDescent="0.25">
      <c r="A166" s="54" t="str">
        <f>'Tabulka vyúčtování'!B29</f>
        <v>1.3. Dohody o provedení práce</v>
      </c>
      <c r="B166" s="115">
        <f>'Tabulka vyúčtování'!H29</f>
        <v>0</v>
      </c>
    </row>
    <row r="167" spans="1:2" x14ac:dyDescent="0.25">
      <c r="A167" s="54" t="str">
        <f>'Tabulka vyúčtování'!B30</f>
        <v>1.4. Jiné osobní náklady</v>
      </c>
      <c r="B167" s="115">
        <f>'Tabulka vyúčtování'!H30</f>
        <v>0</v>
      </c>
    </row>
    <row r="168" spans="1:2" ht="26.25" thickBot="1" x14ac:dyDescent="0.3">
      <c r="A168" s="65" t="str">
        <f>'Tabulka vyúčtování'!B31</f>
        <v>z toho 2) Provozní náklady celkem</v>
      </c>
      <c r="B168" s="69">
        <f>'Tabulka vyúčtování'!H31</f>
        <v>0</v>
      </c>
    </row>
    <row r="169" spans="1:2" x14ac:dyDescent="0.25">
      <c r="A169" s="53" t="str">
        <f>'Tabulka vyúčtování'!B32</f>
        <v>2.1. Dlouhodobý majetek</v>
      </c>
      <c r="B169" s="116">
        <f>'Tabulka vyúčtování'!H32</f>
        <v>0</v>
      </c>
    </row>
    <row r="170" spans="1:2" ht="25.5" x14ac:dyDescent="0.25">
      <c r="A170" s="54" t="str">
        <f>'Tabulka vyúčtování'!B33</f>
        <v>2.1.1. Dlouhodobý nehmotný majetek do 60 tis. Kč</v>
      </c>
      <c r="B170" s="115">
        <f>'Tabulka vyúčtování'!H33</f>
        <v>0</v>
      </c>
    </row>
    <row r="171" spans="1:2" ht="26.25" thickBot="1" x14ac:dyDescent="0.3">
      <c r="A171" s="64" t="str">
        <f>'Tabulka vyúčtování'!B34</f>
        <v>2.1.2. Dlouhodobý hmotný majetek do 40 tis. Kč</v>
      </c>
      <c r="B171" s="117">
        <f>'Tabulka vyúčtování'!H34</f>
        <v>0</v>
      </c>
    </row>
    <row r="172" spans="1:2" x14ac:dyDescent="0.25">
      <c r="A172" s="61" t="str">
        <f>'Tabulka vyúčtování'!B35</f>
        <v>2.2. Potraviny</v>
      </c>
      <c r="B172" s="118">
        <f>'Tabulka vyúčtování'!H35</f>
        <v>0</v>
      </c>
    </row>
    <row r="173" spans="1:2" x14ac:dyDescent="0.25">
      <c r="A173" s="54" t="str">
        <f>'Tabulka vyúčtování'!B36</f>
        <v>2.3. Kancelářské potřeby</v>
      </c>
      <c r="B173" s="115">
        <f>'Tabulka vyúčtování'!H36</f>
        <v>0</v>
      </c>
    </row>
    <row r="174" spans="1:2" x14ac:dyDescent="0.25">
      <c r="A174" s="54" t="str">
        <f>'Tabulka vyúčtování'!B37</f>
        <v>2.4. Pohonné hmoty</v>
      </c>
      <c r="B174" s="115">
        <f>'Tabulka vyúčtování'!H37</f>
        <v>0</v>
      </c>
    </row>
    <row r="175" spans="1:2" ht="15.75" thickBot="1" x14ac:dyDescent="0.3">
      <c r="A175" s="59" t="str">
        <f>'Tabulka vyúčtování'!B38</f>
        <v>2.5. Jiné spotřebované nákupy</v>
      </c>
      <c r="B175" s="119">
        <f>'Tabulka vyúčtování'!H38</f>
        <v>0</v>
      </c>
    </row>
    <row r="176" spans="1:2" x14ac:dyDescent="0.25">
      <c r="A176" s="63" t="str">
        <f>'Tabulka vyúčtování'!B39</f>
        <v>2.6. Služby</v>
      </c>
      <c r="B176" s="68">
        <f>'Tabulka vyúčtování'!H39</f>
        <v>0</v>
      </c>
    </row>
    <row r="177" spans="1:2" x14ac:dyDescent="0.25">
      <c r="A177" s="55" t="str">
        <f>'Tabulka vyúčtování'!B40</f>
        <v>2.6.1. Energie</v>
      </c>
      <c r="B177" s="115">
        <f>'Tabulka vyúčtování'!H40</f>
        <v>0</v>
      </c>
    </row>
    <row r="178" spans="1:2" ht="25.5" x14ac:dyDescent="0.25">
      <c r="A178" s="55" t="str">
        <f>'Tabulka vyúčtování'!B41</f>
        <v>2.6.2. Telefony, internet, poštovné, ostatní spoje</v>
      </c>
      <c r="B178" s="115">
        <f>'Tabulka vyúčtování'!H41</f>
        <v>0</v>
      </c>
    </row>
    <row r="179" spans="1:2" x14ac:dyDescent="0.25">
      <c r="A179" s="55" t="str">
        <f>'Tabulka vyúčtování'!B42</f>
        <v>2.6.3. Nájemné</v>
      </c>
      <c r="B179" s="115">
        <f>'Tabulka vyúčtování'!H42</f>
        <v>0</v>
      </c>
    </row>
    <row r="180" spans="1:2" ht="25.5" x14ac:dyDescent="0.25">
      <c r="A180" s="55" t="str">
        <f>'Tabulka vyúčtování'!B43</f>
        <v>2.6.4. Právní a ekonomické služby</v>
      </c>
      <c r="B180" s="115">
        <f>'Tabulka vyúčtování'!H43</f>
        <v>0</v>
      </c>
    </row>
    <row r="181" spans="1:2" x14ac:dyDescent="0.25">
      <c r="A181" s="55" t="str">
        <f>'Tabulka vyúčtování'!B44</f>
        <v>2.6.5. Školení a kurzy</v>
      </c>
      <c r="B181" s="115">
        <f>'Tabulka vyúčtování'!H44</f>
        <v>0</v>
      </c>
    </row>
    <row r="182" spans="1:2" x14ac:dyDescent="0.25">
      <c r="A182" s="55" t="str">
        <f>'Tabulka vyúčtování'!B45</f>
        <v>2.6.6. Opravy a udržování</v>
      </c>
      <c r="B182" s="115">
        <f>'Tabulka vyúčtování'!H45</f>
        <v>0</v>
      </c>
    </row>
    <row r="183" spans="1:2" x14ac:dyDescent="0.25">
      <c r="A183" s="55" t="str">
        <f>'Tabulka vyúčtování'!B46</f>
        <v>2.6.7. Cestovní náhrady</v>
      </c>
      <c r="B183" s="115">
        <f>'Tabulka vyúčtování'!H46</f>
        <v>0</v>
      </c>
    </row>
    <row r="184" spans="1:2" ht="38.25" x14ac:dyDescent="0.25">
      <c r="A184" s="55" t="str">
        <f>'Tabulka vyúčtování'!B47</f>
        <v>2.6.8. Pracovníci v přímé péči (mimo prac. poměr, DPP, DPČ)</v>
      </c>
      <c r="B184" s="115">
        <f>'Tabulka vyúčtování'!H47</f>
        <v>0</v>
      </c>
    </row>
    <row r="185" spans="1:2" ht="38.25" x14ac:dyDescent="0.25">
      <c r="A185" s="55" t="str">
        <f>'Tabulka vyúčtování'!B48</f>
        <v>2.6.9. Ostatní pracovníci (mimo prac. poměr, DPP, DPČ)</v>
      </c>
      <c r="B185" s="115">
        <f>'Tabulka vyúčtování'!H48</f>
        <v>0</v>
      </c>
    </row>
    <row r="186" spans="1:2" ht="15.75" thickBot="1" x14ac:dyDescent="0.3">
      <c r="A186" s="64" t="str">
        <f>'Tabulka vyúčtování'!B49</f>
        <v>2.6.10. Jiné</v>
      </c>
      <c r="B186" s="117">
        <f>'Tabulka vyúčtování'!H49</f>
        <v>0</v>
      </c>
    </row>
    <row r="187" spans="1:2" x14ac:dyDescent="0.25">
      <c r="A187" s="61" t="str">
        <f>'Tabulka vyúčtování'!B50</f>
        <v>2.7. Odpisy</v>
      </c>
      <c r="B187" s="118">
        <f>'Tabulka vyúčtování'!H50</f>
        <v>0</v>
      </c>
    </row>
    <row r="188" spans="1:2" ht="15.75" thickBot="1" x14ac:dyDescent="0.3">
      <c r="A188" s="56" t="str">
        <f>'Tabulka vyúčtování'!B51</f>
        <v>2.8. Ostatní náklady</v>
      </c>
      <c r="B188" s="117">
        <f>'Tabulka vyúčtování'!H51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workbookViewId="0">
      <pane xSplit="1" ySplit="2" topLeftCell="B270" activePane="bottomRight" state="frozen"/>
      <selection pane="topRight" activeCell="B1" sqref="B1"/>
      <selection pane="bottomLeft" activeCell="A3" sqref="A3"/>
      <selection pane="bottomRight" activeCell="B275" sqref="B275"/>
    </sheetView>
  </sheetViews>
  <sheetFormatPr defaultColWidth="5.28515625" defaultRowHeight="15" x14ac:dyDescent="0.25"/>
  <cols>
    <col min="1" max="1" width="5.28515625" customWidth="1"/>
    <col min="2" max="2" width="9.42578125" customWidth="1"/>
    <col min="3" max="3" width="21" style="162" customWidth="1"/>
    <col min="4" max="5" width="28.7109375" style="162" customWidth="1"/>
    <col min="6" max="9" width="13.140625" style="24" customWidth="1"/>
    <col min="10" max="13" width="9.140625" customWidth="1"/>
    <col min="14" max="14" width="10.42578125" customWidth="1"/>
    <col min="15" max="15" width="9.140625" customWidth="1"/>
    <col min="16" max="16" width="15" customWidth="1"/>
    <col min="17" max="17" width="9.140625" customWidth="1"/>
    <col min="18" max="18" width="9.7109375" customWidth="1"/>
    <col min="19" max="256" width="9.140625" customWidth="1"/>
  </cols>
  <sheetData>
    <row r="1" spans="1:14" ht="33.75" customHeight="1" thickBot="1" x14ac:dyDescent="0.3">
      <c r="B1" s="26">
        <v>1</v>
      </c>
      <c r="C1" s="27">
        <v>2</v>
      </c>
      <c r="D1" s="26">
        <v>3</v>
      </c>
      <c r="E1" s="27">
        <v>4</v>
      </c>
      <c r="F1" s="26">
        <v>5</v>
      </c>
      <c r="G1" s="27">
        <v>6</v>
      </c>
      <c r="H1" s="26">
        <v>7</v>
      </c>
      <c r="I1" s="27">
        <v>8</v>
      </c>
      <c r="J1" s="27"/>
      <c r="K1" s="26"/>
      <c r="L1" s="27"/>
    </row>
    <row r="2" spans="1:14" s="19" customFormat="1" ht="45" x14ac:dyDescent="0.25">
      <c r="B2" s="169" t="s">
        <v>377</v>
      </c>
      <c r="C2" s="170" t="s">
        <v>378</v>
      </c>
      <c r="D2" s="170" t="s">
        <v>379</v>
      </c>
      <c r="E2" s="170" t="s">
        <v>380</v>
      </c>
      <c r="F2" s="171" t="s">
        <v>381</v>
      </c>
      <c r="G2" s="172" t="s">
        <v>382</v>
      </c>
      <c r="H2" s="172" t="s">
        <v>383</v>
      </c>
      <c r="I2" s="172" t="s">
        <v>384</v>
      </c>
    </row>
    <row r="3" spans="1:14" ht="45" x14ac:dyDescent="0.25">
      <c r="A3">
        <v>20</v>
      </c>
      <c r="B3" s="20">
        <v>1008575</v>
      </c>
      <c r="C3" s="18" t="s">
        <v>29</v>
      </c>
      <c r="D3" s="18" t="s">
        <v>30</v>
      </c>
      <c r="E3" s="18" t="s">
        <v>235</v>
      </c>
      <c r="F3" s="21">
        <v>428000</v>
      </c>
      <c r="G3" s="173">
        <v>428000</v>
      </c>
      <c r="H3" s="173">
        <v>1600000</v>
      </c>
      <c r="I3" s="173">
        <v>1600000</v>
      </c>
      <c r="K3" s="7"/>
    </row>
    <row r="4" spans="1:14" ht="45" x14ac:dyDescent="0.25">
      <c r="B4" s="20">
        <v>1109434</v>
      </c>
      <c r="C4" s="18" t="s">
        <v>184</v>
      </c>
      <c r="D4" s="18" t="s">
        <v>31</v>
      </c>
      <c r="E4" s="18" t="s">
        <v>242</v>
      </c>
      <c r="F4" s="21">
        <v>774000</v>
      </c>
      <c r="G4" s="173">
        <v>0</v>
      </c>
      <c r="H4" s="173">
        <v>5433000</v>
      </c>
      <c r="I4" s="173">
        <v>3726000</v>
      </c>
      <c r="K4" s="7"/>
    </row>
    <row r="5" spans="1:14" ht="30" x14ac:dyDescent="0.25">
      <c r="A5">
        <v>24</v>
      </c>
      <c r="B5" s="20">
        <v>1172890</v>
      </c>
      <c r="C5" s="18" t="s">
        <v>81</v>
      </c>
      <c r="D5" s="18" t="s">
        <v>82</v>
      </c>
      <c r="E5" s="18" t="s">
        <v>235</v>
      </c>
      <c r="F5" s="21">
        <v>1500000</v>
      </c>
      <c r="G5" s="173">
        <v>150000</v>
      </c>
      <c r="H5" s="173">
        <v>2285650</v>
      </c>
      <c r="I5" s="173">
        <v>1995000</v>
      </c>
      <c r="K5" s="7"/>
      <c r="N5" s="24"/>
    </row>
    <row r="6" spans="1:14" ht="30" x14ac:dyDescent="0.25">
      <c r="A6">
        <v>28</v>
      </c>
      <c r="B6" s="20">
        <v>1201932</v>
      </c>
      <c r="C6" s="18" t="s">
        <v>385</v>
      </c>
      <c r="D6" s="18" t="s">
        <v>263</v>
      </c>
      <c r="E6" s="18" t="s">
        <v>233</v>
      </c>
      <c r="F6" s="21">
        <v>300000</v>
      </c>
      <c r="G6" s="173">
        <v>0</v>
      </c>
      <c r="H6" s="173">
        <v>1110650</v>
      </c>
      <c r="I6" s="173">
        <v>1063000</v>
      </c>
      <c r="K6" s="7"/>
      <c r="N6" s="24"/>
    </row>
    <row r="7" spans="1:14" ht="30" x14ac:dyDescent="0.25">
      <c r="A7">
        <v>32</v>
      </c>
      <c r="B7" s="20">
        <v>1225073</v>
      </c>
      <c r="C7" s="18" t="s">
        <v>167</v>
      </c>
      <c r="D7" s="18" t="s">
        <v>285</v>
      </c>
      <c r="E7" s="18" t="s">
        <v>235</v>
      </c>
      <c r="F7" s="21">
        <v>750000</v>
      </c>
      <c r="G7" s="173">
        <v>491000</v>
      </c>
      <c r="H7" s="173">
        <v>2540000</v>
      </c>
      <c r="I7" s="173">
        <v>2540000</v>
      </c>
      <c r="K7" s="7"/>
      <c r="N7" s="24"/>
    </row>
    <row r="8" spans="1:14" ht="30" x14ac:dyDescent="0.25">
      <c r="A8">
        <v>42</v>
      </c>
      <c r="B8" s="20">
        <v>1236570</v>
      </c>
      <c r="C8" s="18" t="s">
        <v>130</v>
      </c>
      <c r="D8" s="18" t="s">
        <v>249</v>
      </c>
      <c r="E8" s="18" t="s">
        <v>247</v>
      </c>
      <c r="F8" s="21">
        <v>0</v>
      </c>
      <c r="G8" s="173">
        <v>0</v>
      </c>
      <c r="H8" s="173">
        <v>7000000</v>
      </c>
      <c r="I8" s="173">
        <v>0</v>
      </c>
      <c r="K8" s="7"/>
      <c r="N8" s="24"/>
    </row>
    <row r="9" spans="1:14" ht="30" x14ac:dyDescent="0.25">
      <c r="A9">
        <v>44</v>
      </c>
      <c r="B9" s="20">
        <v>1272659</v>
      </c>
      <c r="C9" s="18" t="s">
        <v>89</v>
      </c>
      <c r="D9" s="18" t="s">
        <v>89</v>
      </c>
      <c r="E9" s="18" t="s">
        <v>257</v>
      </c>
      <c r="F9" s="21">
        <v>190848</v>
      </c>
      <c r="G9" s="173">
        <v>0</v>
      </c>
      <c r="H9" s="173">
        <v>870400</v>
      </c>
      <c r="I9" s="173">
        <v>0</v>
      </c>
      <c r="K9" s="7"/>
      <c r="N9" s="24"/>
    </row>
    <row r="10" spans="1:14" ht="30" x14ac:dyDescent="0.25">
      <c r="A10">
        <v>46</v>
      </c>
      <c r="B10" s="20">
        <v>1356155</v>
      </c>
      <c r="C10" s="18" t="s">
        <v>134</v>
      </c>
      <c r="D10" s="18" t="s">
        <v>289</v>
      </c>
      <c r="E10" s="18" t="s">
        <v>235</v>
      </c>
      <c r="F10" s="21">
        <v>250000</v>
      </c>
      <c r="G10" s="173">
        <v>250000</v>
      </c>
      <c r="H10" s="173">
        <v>700000</v>
      </c>
      <c r="I10" s="173">
        <v>700000</v>
      </c>
      <c r="K10" s="7"/>
      <c r="N10" s="24"/>
    </row>
    <row r="11" spans="1:14" ht="30" x14ac:dyDescent="0.25">
      <c r="A11">
        <v>48</v>
      </c>
      <c r="B11" s="20">
        <v>1378201</v>
      </c>
      <c r="C11" s="18" t="s">
        <v>374</v>
      </c>
      <c r="D11" s="18" t="s">
        <v>148</v>
      </c>
      <c r="E11" s="18" t="s">
        <v>293</v>
      </c>
      <c r="F11" s="21">
        <v>0</v>
      </c>
      <c r="G11" s="173">
        <v>0</v>
      </c>
      <c r="H11" s="173">
        <v>790580</v>
      </c>
      <c r="I11" s="173">
        <v>337000</v>
      </c>
      <c r="K11" s="7"/>
      <c r="N11" s="24"/>
    </row>
    <row r="12" spans="1:14" ht="30" x14ac:dyDescent="0.25">
      <c r="A12">
        <v>49</v>
      </c>
      <c r="B12" s="20">
        <v>1441233</v>
      </c>
      <c r="C12" s="18" t="s">
        <v>69</v>
      </c>
      <c r="D12" s="18" t="s">
        <v>296</v>
      </c>
      <c r="E12" s="18" t="s">
        <v>236</v>
      </c>
      <c r="F12" s="21">
        <v>270000</v>
      </c>
      <c r="G12" s="173">
        <v>0</v>
      </c>
      <c r="H12" s="173">
        <v>1784000</v>
      </c>
      <c r="I12" s="173">
        <v>1656000</v>
      </c>
      <c r="K12" s="7"/>
      <c r="N12" s="24"/>
    </row>
    <row r="13" spans="1:14" ht="30" x14ac:dyDescent="0.25">
      <c r="A13">
        <v>57</v>
      </c>
      <c r="B13" s="20">
        <v>1450637</v>
      </c>
      <c r="C13" s="18" t="s">
        <v>39</v>
      </c>
      <c r="D13" s="18" t="s">
        <v>39</v>
      </c>
      <c r="E13" s="18" t="s">
        <v>243</v>
      </c>
      <c r="F13" s="21">
        <v>0</v>
      </c>
      <c r="G13" s="173">
        <v>0</v>
      </c>
      <c r="H13" s="173">
        <v>12127000</v>
      </c>
      <c r="I13" s="173">
        <v>7881000</v>
      </c>
      <c r="K13" s="7"/>
      <c r="N13" s="24"/>
    </row>
    <row r="14" spans="1:14" ht="30" x14ac:dyDescent="0.25">
      <c r="A14">
        <v>69</v>
      </c>
      <c r="B14" s="20">
        <v>1487464</v>
      </c>
      <c r="C14" s="18" t="s">
        <v>62</v>
      </c>
      <c r="D14" s="18" t="s">
        <v>386</v>
      </c>
      <c r="E14" s="18" t="s">
        <v>253</v>
      </c>
      <c r="F14" s="21">
        <v>0</v>
      </c>
      <c r="G14" s="173">
        <v>0</v>
      </c>
      <c r="H14" s="173">
        <v>308000</v>
      </c>
      <c r="I14" s="173">
        <v>301000</v>
      </c>
      <c r="K14" s="7"/>
      <c r="N14" s="24"/>
    </row>
    <row r="15" spans="1:14" ht="30" x14ac:dyDescent="0.25">
      <c r="A15">
        <v>95</v>
      </c>
      <c r="B15" s="20">
        <v>1494293</v>
      </c>
      <c r="C15" s="18" t="s">
        <v>387</v>
      </c>
      <c r="D15" s="18" t="s">
        <v>388</v>
      </c>
      <c r="E15" s="18" t="s">
        <v>233</v>
      </c>
      <c r="F15" s="21">
        <v>496031</v>
      </c>
      <c r="G15" s="173">
        <v>496000</v>
      </c>
      <c r="H15" s="173">
        <v>0</v>
      </c>
      <c r="I15" s="173">
        <v>0</v>
      </c>
      <c r="K15" s="7"/>
      <c r="N15" s="24"/>
    </row>
    <row r="16" spans="1:14" ht="30" x14ac:dyDescent="0.25">
      <c r="A16">
        <v>100</v>
      </c>
      <c r="B16" s="20">
        <v>1514566</v>
      </c>
      <c r="C16" s="18" t="s">
        <v>91</v>
      </c>
      <c r="D16" s="18" t="s">
        <v>286</v>
      </c>
      <c r="E16" s="18" t="s">
        <v>235</v>
      </c>
      <c r="F16" s="21">
        <v>200000</v>
      </c>
      <c r="G16" s="173">
        <v>50000</v>
      </c>
      <c r="H16" s="173">
        <v>210000</v>
      </c>
      <c r="I16" s="173">
        <v>176000</v>
      </c>
      <c r="K16" s="7"/>
      <c r="N16" s="24"/>
    </row>
    <row r="17" spans="1:14" ht="30" x14ac:dyDescent="0.25">
      <c r="A17">
        <v>104</v>
      </c>
      <c r="B17" s="20">
        <v>1537615</v>
      </c>
      <c r="C17" s="18" t="s">
        <v>385</v>
      </c>
      <c r="D17" s="18" t="s">
        <v>329</v>
      </c>
      <c r="E17" s="18" t="s">
        <v>328</v>
      </c>
      <c r="F17" s="21">
        <v>900000</v>
      </c>
      <c r="G17" s="173">
        <v>575000</v>
      </c>
      <c r="H17" s="173">
        <v>2788000</v>
      </c>
      <c r="I17" s="173">
        <v>2788000</v>
      </c>
      <c r="K17" s="7"/>
      <c r="N17" s="24"/>
    </row>
    <row r="18" spans="1:14" ht="30" x14ac:dyDescent="0.25">
      <c r="A18">
        <v>107</v>
      </c>
      <c r="B18" s="20">
        <v>1546097</v>
      </c>
      <c r="C18" s="18" t="s">
        <v>181</v>
      </c>
      <c r="D18" s="18" t="s">
        <v>181</v>
      </c>
      <c r="E18" s="18" t="s">
        <v>241</v>
      </c>
      <c r="F18" s="21">
        <v>0</v>
      </c>
      <c r="G18" s="173">
        <v>0</v>
      </c>
      <c r="H18" s="173">
        <v>13262000</v>
      </c>
      <c r="I18" s="173">
        <v>10433000</v>
      </c>
      <c r="K18" s="7"/>
      <c r="N18" s="24"/>
    </row>
    <row r="19" spans="1:14" ht="30" x14ac:dyDescent="0.25">
      <c r="A19">
        <v>114</v>
      </c>
      <c r="B19" s="20">
        <v>1552469</v>
      </c>
      <c r="C19" s="18" t="s">
        <v>374</v>
      </c>
      <c r="D19" s="18" t="s">
        <v>149</v>
      </c>
      <c r="E19" s="18" t="s">
        <v>259</v>
      </c>
      <c r="F19" s="21">
        <v>0</v>
      </c>
      <c r="G19" s="173">
        <v>0</v>
      </c>
      <c r="H19" s="173">
        <v>962365</v>
      </c>
      <c r="I19" s="173">
        <v>0</v>
      </c>
      <c r="K19" s="7"/>
      <c r="N19" s="24"/>
    </row>
    <row r="20" spans="1:14" ht="45" x14ac:dyDescent="0.25">
      <c r="A20">
        <v>125</v>
      </c>
      <c r="B20" s="20">
        <v>1567065</v>
      </c>
      <c r="C20" s="18" t="s">
        <v>29</v>
      </c>
      <c r="D20" s="18" t="s">
        <v>298</v>
      </c>
      <c r="E20" s="18" t="s">
        <v>239</v>
      </c>
      <c r="F20" s="21">
        <v>52000</v>
      </c>
      <c r="G20" s="173">
        <v>52000</v>
      </c>
      <c r="H20" s="173">
        <v>350000</v>
      </c>
      <c r="I20" s="173">
        <v>350000</v>
      </c>
      <c r="K20" s="7"/>
      <c r="N20" s="24"/>
    </row>
    <row r="21" spans="1:14" x14ac:dyDescent="0.25">
      <c r="A21">
        <v>127</v>
      </c>
      <c r="B21" s="20">
        <v>1576566</v>
      </c>
      <c r="C21" s="18" t="s">
        <v>58</v>
      </c>
      <c r="D21" s="18" t="s">
        <v>58</v>
      </c>
      <c r="E21" s="18" t="s">
        <v>244</v>
      </c>
      <c r="F21" s="21">
        <v>0</v>
      </c>
      <c r="G21" s="173">
        <v>0</v>
      </c>
      <c r="H21" s="173">
        <v>1355252</v>
      </c>
      <c r="I21" s="173">
        <v>1039000</v>
      </c>
      <c r="K21" s="7"/>
      <c r="N21" s="24"/>
    </row>
    <row r="22" spans="1:14" ht="45" x14ac:dyDescent="0.25">
      <c r="A22">
        <v>128</v>
      </c>
      <c r="B22" s="20">
        <v>1612277</v>
      </c>
      <c r="C22" s="18" t="s">
        <v>161</v>
      </c>
      <c r="D22" s="18" t="s">
        <v>162</v>
      </c>
      <c r="E22" s="18" t="s">
        <v>239</v>
      </c>
      <c r="F22" s="21">
        <v>286000</v>
      </c>
      <c r="G22" s="173">
        <v>0</v>
      </c>
      <c r="H22" s="173">
        <v>2760000</v>
      </c>
      <c r="I22" s="173">
        <v>2458000</v>
      </c>
      <c r="K22" s="7"/>
      <c r="N22" s="24"/>
    </row>
    <row r="23" spans="1:14" ht="30" x14ac:dyDescent="0.25">
      <c r="A23">
        <v>130</v>
      </c>
      <c r="B23" s="20">
        <v>1622964</v>
      </c>
      <c r="C23" s="18" t="s">
        <v>389</v>
      </c>
      <c r="D23" s="18" t="s">
        <v>105</v>
      </c>
      <c r="E23" s="18" t="s">
        <v>236</v>
      </c>
      <c r="F23" s="21">
        <v>700000</v>
      </c>
      <c r="G23" s="173">
        <v>103000</v>
      </c>
      <c r="H23" s="173">
        <v>1994864</v>
      </c>
      <c r="I23" s="173">
        <v>1994000</v>
      </c>
      <c r="K23" s="7"/>
      <c r="N23" s="24"/>
    </row>
    <row r="24" spans="1:14" ht="30" x14ac:dyDescent="0.25">
      <c r="A24">
        <v>131</v>
      </c>
      <c r="B24" s="20">
        <v>1642854</v>
      </c>
      <c r="C24" s="18" t="s">
        <v>166</v>
      </c>
      <c r="D24" s="18" t="s">
        <v>166</v>
      </c>
      <c r="E24" s="18" t="s">
        <v>243</v>
      </c>
      <c r="F24" s="21">
        <v>200000</v>
      </c>
      <c r="G24" s="173">
        <v>0</v>
      </c>
      <c r="H24" s="173">
        <v>3340000</v>
      </c>
      <c r="I24" s="173">
        <v>3281000</v>
      </c>
      <c r="K24" s="7"/>
      <c r="N24" s="24"/>
    </row>
    <row r="25" spans="1:14" ht="30" x14ac:dyDescent="0.25">
      <c r="A25">
        <v>132</v>
      </c>
      <c r="B25" s="20">
        <v>1647194</v>
      </c>
      <c r="C25" s="18" t="s">
        <v>77</v>
      </c>
      <c r="D25" s="18" t="s">
        <v>78</v>
      </c>
      <c r="E25" s="18" t="s">
        <v>235</v>
      </c>
      <c r="F25" s="21">
        <v>130000</v>
      </c>
      <c r="G25" s="173">
        <v>49000</v>
      </c>
      <c r="H25" s="173">
        <v>750000</v>
      </c>
      <c r="I25" s="173">
        <v>600000</v>
      </c>
      <c r="K25" s="7"/>
      <c r="N25" s="24"/>
    </row>
    <row r="26" spans="1:14" ht="30" x14ac:dyDescent="0.25">
      <c r="A26">
        <v>133</v>
      </c>
      <c r="B26" s="20">
        <v>1665958</v>
      </c>
      <c r="C26" s="18" t="s">
        <v>47</v>
      </c>
      <c r="D26" s="18" t="s">
        <v>47</v>
      </c>
      <c r="E26" s="18" t="s">
        <v>242</v>
      </c>
      <c r="F26" s="21">
        <v>0</v>
      </c>
      <c r="G26" s="173">
        <v>0</v>
      </c>
      <c r="H26" s="173">
        <v>4415000</v>
      </c>
      <c r="I26" s="173">
        <v>4415000</v>
      </c>
      <c r="K26" s="7"/>
      <c r="N26" s="24"/>
    </row>
    <row r="27" spans="1:14" x14ac:dyDescent="0.25">
      <c r="A27">
        <v>134</v>
      </c>
      <c r="B27" s="20">
        <v>1671513</v>
      </c>
      <c r="C27" s="18" t="s">
        <v>85</v>
      </c>
      <c r="D27" s="18" t="s">
        <v>86</v>
      </c>
      <c r="E27" s="18" t="s">
        <v>235</v>
      </c>
      <c r="F27" s="21">
        <v>300000</v>
      </c>
      <c r="G27" s="173">
        <v>0</v>
      </c>
      <c r="H27" s="173">
        <v>500000</v>
      </c>
      <c r="I27" s="173">
        <v>224000</v>
      </c>
      <c r="K27" s="7"/>
      <c r="N27" s="24"/>
    </row>
    <row r="28" spans="1:14" ht="30" x14ac:dyDescent="0.25">
      <c r="A28">
        <v>135</v>
      </c>
      <c r="B28" s="20">
        <v>1686476</v>
      </c>
      <c r="C28" s="18" t="s">
        <v>281</v>
      </c>
      <c r="D28" s="18" t="s">
        <v>30</v>
      </c>
      <c r="E28" s="18" t="s">
        <v>235</v>
      </c>
      <c r="F28" s="21">
        <v>480000</v>
      </c>
      <c r="G28" s="173">
        <v>285000</v>
      </c>
      <c r="H28" s="173">
        <v>3200000</v>
      </c>
      <c r="I28" s="173">
        <v>3181000</v>
      </c>
      <c r="K28" s="7"/>
      <c r="N28" s="24"/>
    </row>
    <row r="29" spans="1:14" ht="45" x14ac:dyDescent="0.25">
      <c r="A29">
        <v>140</v>
      </c>
      <c r="B29" s="20">
        <v>1696009</v>
      </c>
      <c r="C29" s="18" t="s">
        <v>143</v>
      </c>
      <c r="D29" s="18" t="s">
        <v>144</v>
      </c>
      <c r="E29" s="18" t="s">
        <v>256</v>
      </c>
      <c r="F29" s="21">
        <v>0</v>
      </c>
      <c r="G29" s="173">
        <v>0</v>
      </c>
      <c r="H29" s="173">
        <v>320000</v>
      </c>
      <c r="I29" s="173">
        <v>310000</v>
      </c>
      <c r="K29" s="7"/>
      <c r="N29" s="24"/>
    </row>
    <row r="30" spans="1:14" ht="30" x14ac:dyDescent="0.25">
      <c r="A30">
        <v>142</v>
      </c>
      <c r="B30" s="20">
        <v>1715626</v>
      </c>
      <c r="C30" s="18" t="s">
        <v>172</v>
      </c>
      <c r="D30" s="18" t="s">
        <v>172</v>
      </c>
      <c r="E30" s="18" t="s">
        <v>234</v>
      </c>
      <c r="F30" s="21">
        <v>309000</v>
      </c>
      <c r="G30" s="173">
        <v>0</v>
      </c>
      <c r="H30" s="173">
        <v>1680175</v>
      </c>
      <c r="I30" s="173">
        <v>1412000</v>
      </c>
      <c r="K30" s="7"/>
      <c r="N30" s="24"/>
    </row>
    <row r="31" spans="1:14" ht="30" x14ac:dyDescent="0.25">
      <c r="A31">
        <v>145</v>
      </c>
      <c r="B31" s="20">
        <v>1738957</v>
      </c>
      <c r="C31" s="18" t="s">
        <v>133</v>
      </c>
      <c r="D31" s="18" t="s">
        <v>254</v>
      </c>
      <c r="E31" s="18" t="s">
        <v>253</v>
      </c>
      <c r="F31" s="21">
        <v>0</v>
      </c>
      <c r="G31" s="173">
        <v>0</v>
      </c>
      <c r="H31" s="173">
        <v>958000</v>
      </c>
      <c r="I31" s="173">
        <v>878000</v>
      </c>
      <c r="K31" s="7"/>
      <c r="N31" s="24"/>
    </row>
    <row r="32" spans="1:14" ht="30" x14ac:dyDescent="0.25">
      <c r="A32">
        <v>146</v>
      </c>
      <c r="B32" s="20">
        <v>1758706</v>
      </c>
      <c r="C32" s="18" t="s">
        <v>330</v>
      </c>
      <c r="D32" s="18" t="s">
        <v>331</v>
      </c>
      <c r="E32" s="18" t="s">
        <v>328</v>
      </c>
      <c r="F32" s="21">
        <v>0</v>
      </c>
      <c r="G32" s="173">
        <v>0</v>
      </c>
      <c r="H32" s="173">
        <v>4450452</v>
      </c>
      <c r="I32" s="173">
        <v>0</v>
      </c>
      <c r="K32" s="7"/>
      <c r="N32" s="24"/>
    </row>
    <row r="33" spans="1:14" ht="45" x14ac:dyDescent="0.25">
      <c r="A33">
        <v>147</v>
      </c>
      <c r="B33" s="20">
        <v>1792038</v>
      </c>
      <c r="C33" s="18" t="s">
        <v>178</v>
      </c>
      <c r="D33" s="18" t="s">
        <v>326</v>
      </c>
      <c r="E33" s="18" t="s">
        <v>258</v>
      </c>
      <c r="F33" s="21">
        <v>45000</v>
      </c>
      <c r="G33" s="173">
        <v>20000</v>
      </c>
      <c r="H33" s="173">
        <v>597000</v>
      </c>
      <c r="I33" s="173">
        <v>596000</v>
      </c>
      <c r="K33" s="7"/>
      <c r="N33" s="24"/>
    </row>
    <row r="34" spans="1:14" ht="45" x14ac:dyDescent="0.25">
      <c r="A34">
        <v>152</v>
      </c>
      <c r="B34" s="20">
        <v>1806042</v>
      </c>
      <c r="C34" s="18" t="s">
        <v>26</v>
      </c>
      <c r="D34" s="18" t="s">
        <v>6</v>
      </c>
      <c r="E34" s="18" t="s">
        <v>234</v>
      </c>
      <c r="F34" s="21">
        <v>789516</v>
      </c>
      <c r="G34" s="173">
        <v>600000</v>
      </c>
      <c r="H34" s="173">
        <v>2347464</v>
      </c>
      <c r="I34" s="173">
        <v>1373000</v>
      </c>
      <c r="K34" s="7"/>
      <c r="N34" s="24"/>
    </row>
    <row r="35" spans="1:14" ht="45" x14ac:dyDescent="0.25">
      <c r="A35">
        <v>154</v>
      </c>
      <c r="B35" s="20">
        <v>1817339</v>
      </c>
      <c r="C35" s="18" t="s">
        <v>103</v>
      </c>
      <c r="D35" s="18" t="s">
        <v>237</v>
      </c>
      <c r="E35" s="18" t="s">
        <v>242</v>
      </c>
      <c r="F35" s="21">
        <v>0</v>
      </c>
      <c r="G35" s="173">
        <v>0</v>
      </c>
      <c r="H35" s="173">
        <v>2102000</v>
      </c>
      <c r="I35" s="173">
        <v>1030000</v>
      </c>
      <c r="K35" s="7"/>
      <c r="N35" s="24"/>
    </row>
    <row r="36" spans="1:14" ht="45" x14ac:dyDescent="0.25">
      <c r="A36">
        <v>155</v>
      </c>
      <c r="B36" s="20">
        <v>1826777</v>
      </c>
      <c r="C36" s="18" t="s">
        <v>390</v>
      </c>
      <c r="D36" s="18" t="s">
        <v>390</v>
      </c>
      <c r="E36" s="18" t="s">
        <v>235</v>
      </c>
      <c r="F36" s="21">
        <v>1200000</v>
      </c>
      <c r="G36" s="173">
        <v>500000</v>
      </c>
      <c r="H36" s="173">
        <v>0</v>
      </c>
      <c r="I36" s="173">
        <v>0</v>
      </c>
      <c r="K36" s="7"/>
      <c r="N36" s="24"/>
    </row>
    <row r="37" spans="1:14" ht="30" x14ac:dyDescent="0.25">
      <c r="A37">
        <v>157</v>
      </c>
      <c r="B37" s="20">
        <v>1840658</v>
      </c>
      <c r="C37" s="18" t="s">
        <v>130</v>
      </c>
      <c r="D37" s="18" t="s">
        <v>131</v>
      </c>
      <c r="E37" s="18" t="s">
        <v>311</v>
      </c>
      <c r="F37" s="21">
        <v>750000</v>
      </c>
      <c r="G37" s="173">
        <v>0</v>
      </c>
      <c r="H37" s="173">
        <v>2735500</v>
      </c>
      <c r="I37" s="173">
        <v>2734000</v>
      </c>
      <c r="K37" s="7"/>
      <c r="N37" s="24"/>
    </row>
    <row r="38" spans="1:14" ht="30" x14ac:dyDescent="0.25">
      <c r="A38">
        <v>158</v>
      </c>
      <c r="B38" s="20">
        <v>1872907</v>
      </c>
      <c r="C38" s="18" t="s">
        <v>53</v>
      </c>
      <c r="D38" s="18" t="s">
        <v>53</v>
      </c>
      <c r="E38" s="18" t="s">
        <v>242</v>
      </c>
      <c r="F38" s="21">
        <v>0</v>
      </c>
      <c r="G38" s="173">
        <v>0</v>
      </c>
      <c r="H38" s="173">
        <v>4538204</v>
      </c>
      <c r="I38" s="173">
        <v>4538000</v>
      </c>
      <c r="K38" s="7"/>
      <c r="N38" s="24"/>
    </row>
    <row r="39" spans="1:14" ht="30" x14ac:dyDescent="0.25">
      <c r="A39">
        <v>160</v>
      </c>
      <c r="B39" s="20">
        <v>1878615</v>
      </c>
      <c r="C39" s="18" t="s">
        <v>55</v>
      </c>
      <c r="D39" s="18" t="s">
        <v>55</v>
      </c>
      <c r="E39" s="18" t="s">
        <v>236</v>
      </c>
      <c r="F39" s="21">
        <v>0</v>
      </c>
      <c r="G39" s="173">
        <v>0</v>
      </c>
      <c r="H39" s="173">
        <v>431610</v>
      </c>
      <c r="I39" s="173">
        <v>321000</v>
      </c>
      <c r="K39" s="7"/>
      <c r="N39" s="24"/>
    </row>
    <row r="40" spans="1:14" ht="30" x14ac:dyDescent="0.25">
      <c r="A40">
        <v>161</v>
      </c>
      <c r="B40" s="20">
        <v>1905494</v>
      </c>
      <c r="C40" s="18" t="s">
        <v>163</v>
      </c>
      <c r="D40" s="18" t="s">
        <v>163</v>
      </c>
      <c r="E40" s="18" t="s">
        <v>236</v>
      </c>
      <c r="F40" s="21">
        <v>157000</v>
      </c>
      <c r="G40" s="173">
        <v>157000</v>
      </c>
      <c r="H40" s="173">
        <v>1600000</v>
      </c>
      <c r="I40" s="173">
        <v>1600000</v>
      </c>
      <c r="K40" s="7"/>
      <c r="N40" s="24"/>
    </row>
    <row r="41" spans="1:14" ht="30" x14ac:dyDescent="0.25">
      <c r="A41">
        <v>163</v>
      </c>
      <c r="B41" s="20">
        <v>1907533</v>
      </c>
      <c r="C41" s="18" t="s">
        <v>133</v>
      </c>
      <c r="D41" s="18" t="s">
        <v>90</v>
      </c>
      <c r="E41" s="18" t="s">
        <v>257</v>
      </c>
      <c r="F41" s="21">
        <v>0</v>
      </c>
      <c r="G41" s="173">
        <v>0</v>
      </c>
      <c r="H41" s="173">
        <v>3648000</v>
      </c>
      <c r="I41" s="173">
        <v>0</v>
      </c>
      <c r="K41" s="7"/>
      <c r="N41" s="24"/>
    </row>
    <row r="42" spans="1:14" ht="30" x14ac:dyDescent="0.25">
      <c r="A42">
        <v>165</v>
      </c>
      <c r="B42" s="20">
        <v>1961902</v>
      </c>
      <c r="C42" s="18" t="s">
        <v>69</v>
      </c>
      <c r="D42" s="18" t="s">
        <v>296</v>
      </c>
      <c r="E42" s="18" t="s">
        <v>239</v>
      </c>
      <c r="F42" s="21">
        <v>383000</v>
      </c>
      <c r="G42" s="173">
        <v>50000</v>
      </c>
      <c r="H42" s="173">
        <v>1837000</v>
      </c>
      <c r="I42" s="173">
        <v>1812000</v>
      </c>
      <c r="K42" s="7"/>
      <c r="N42" s="24"/>
    </row>
    <row r="43" spans="1:14" ht="30" x14ac:dyDescent="0.25">
      <c r="A43">
        <v>167</v>
      </c>
      <c r="B43" s="20">
        <v>1968420</v>
      </c>
      <c r="C43" s="18" t="s">
        <v>130</v>
      </c>
      <c r="D43" s="18" t="s">
        <v>248</v>
      </c>
      <c r="E43" s="18" t="s">
        <v>256</v>
      </c>
      <c r="F43" s="21">
        <v>290000</v>
      </c>
      <c r="G43" s="173">
        <v>24000</v>
      </c>
      <c r="H43" s="173">
        <v>3127800</v>
      </c>
      <c r="I43" s="173">
        <v>3127000</v>
      </c>
      <c r="K43" s="7"/>
      <c r="N43" s="24"/>
    </row>
    <row r="44" spans="1:14" ht="30" x14ac:dyDescent="0.25">
      <c r="A44">
        <v>168</v>
      </c>
      <c r="B44" s="20">
        <v>1991772</v>
      </c>
      <c r="C44" s="18" t="s">
        <v>48</v>
      </c>
      <c r="D44" s="18" t="s">
        <v>48</v>
      </c>
      <c r="E44" s="18" t="s">
        <v>243</v>
      </c>
      <c r="F44" s="21">
        <v>0</v>
      </c>
      <c r="G44" s="173">
        <v>0</v>
      </c>
      <c r="H44" s="173">
        <v>5500000</v>
      </c>
      <c r="I44" s="173">
        <v>4512000</v>
      </c>
      <c r="K44" s="7"/>
      <c r="N44" s="24"/>
    </row>
    <row r="45" spans="1:14" ht="45" x14ac:dyDescent="0.25">
      <c r="A45">
        <v>169</v>
      </c>
      <c r="B45" s="20">
        <v>2015983</v>
      </c>
      <c r="C45" s="18" t="s">
        <v>176</v>
      </c>
      <c r="D45" s="18" t="s">
        <v>177</v>
      </c>
      <c r="E45" s="18" t="s">
        <v>238</v>
      </c>
      <c r="F45" s="21">
        <v>0</v>
      </c>
      <c r="G45" s="173">
        <v>0</v>
      </c>
      <c r="H45" s="173">
        <v>751800</v>
      </c>
      <c r="I45" s="173">
        <v>434000</v>
      </c>
      <c r="K45" s="7"/>
      <c r="N45" s="24"/>
    </row>
    <row r="46" spans="1:14" ht="30" x14ac:dyDescent="0.25">
      <c r="A46">
        <v>170</v>
      </c>
      <c r="B46" s="20">
        <v>2028356</v>
      </c>
      <c r="C46" s="18" t="s">
        <v>127</v>
      </c>
      <c r="D46" s="18" t="s">
        <v>127</v>
      </c>
      <c r="E46" s="18" t="s">
        <v>235</v>
      </c>
      <c r="F46" s="21">
        <v>450000</v>
      </c>
      <c r="G46" s="173">
        <v>100000</v>
      </c>
      <c r="H46" s="173">
        <v>2922000</v>
      </c>
      <c r="I46" s="173">
        <v>2299000</v>
      </c>
      <c r="K46" s="7"/>
      <c r="N46" s="24"/>
    </row>
    <row r="47" spans="1:14" x14ac:dyDescent="0.25">
      <c r="A47">
        <v>172</v>
      </c>
      <c r="B47" s="20">
        <v>2039109</v>
      </c>
      <c r="C47" s="18" t="s">
        <v>391</v>
      </c>
      <c r="D47" s="18" t="s">
        <v>392</v>
      </c>
      <c r="E47" s="18" t="s">
        <v>234</v>
      </c>
      <c r="F47" s="21">
        <v>202500</v>
      </c>
      <c r="G47" s="173">
        <v>0</v>
      </c>
      <c r="H47" s="173">
        <v>2269000</v>
      </c>
      <c r="I47" s="173">
        <v>2162000</v>
      </c>
      <c r="K47" s="7"/>
      <c r="N47" s="24"/>
    </row>
    <row r="48" spans="1:14" ht="30" x14ac:dyDescent="0.25">
      <c r="A48">
        <v>174</v>
      </c>
      <c r="B48" s="20">
        <v>2089762</v>
      </c>
      <c r="C48" s="18" t="s">
        <v>182</v>
      </c>
      <c r="D48" s="18" t="s">
        <v>182</v>
      </c>
      <c r="E48" s="18" t="s">
        <v>241</v>
      </c>
      <c r="F48" s="21">
        <v>0</v>
      </c>
      <c r="G48" s="173">
        <v>0</v>
      </c>
      <c r="H48" s="173">
        <v>18554000</v>
      </c>
      <c r="I48" s="173">
        <v>12938000</v>
      </c>
      <c r="K48" s="7"/>
      <c r="N48" s="24"/>
    </row>
    <row r="49" spans="1:14" ht="45" x14ac:dyDescent="0.25">
      <c r="A49">
        <v>175</v>
      </c>
      <c r="B49" s="20">
        <v>2093343</v>
      </c>
      <c r="C49" s="18" t="s">
        <v>178</v>
      </c>
      <c r="D49" s="18" t="s">
        <v>267</v>
      </c>
      <c r="E49" s="18" t="s">
        <v>233</v>
      </c>
      <c r="F49" s="21">
        <v>20000</v>
      </c>
      <c r="G49" s="173">
        <v>20000</v>
      </c>
      <c r="H49" s="173">
        <v>384000</v>
      </c>
      <c r="I49" s="173">
        <v>384000</v>
      </c>
      <c r="K49" s="7"/>
      <c r="N49" s="24"/>
    </row>
    <row r="50" spans="1:14" ht="30" x14ac:dyDescent="0.25">
      <c r="A50">
        <v>177</v>
      </c>
      <c r="B50" s="20">
        <v>2125600</v>
      </c>
      <c r="C50" s="18" t="s">
        <v>41</v>
      </c>
      <c r="D50" s="18" t="s">
        <v>41</v>
      </c>
      <c r="E50" s="18" t="s">
        <v>242</v>
      </c>
      <c r="F50" s="21">
        <v>400000</v>
      </c>
      <c r="G50" s="173">
        <v>0</v>
      </c>
      <c r="H50" s="173">
        <v>5200000</v>
      </c>
      <c r="I50" s="173">
        <v>4110000</v>
      </c>
      <c r="K50" s="7"/>
      <c r="N50" s="24"/>
    </row>
    <row r="51" spans="1:14" ht="30" x14ac:dyDescent="0.25">
      <c r="A51">
        <v>181</v>
      </c>
      <c r="B51" s="20">
        <v>2174839</v>
      </c>
      <c r="C51" s="18" t="s">
        <v>152</v>
      </c>
      <c r="D51" s="18" t="s">
        <v>153</v>
      </c>
      <c r="E51" s="18" t="s">
        <v>253</v>
      </c>
      <c r="F51" s="21">
        <v>80000</v>
      </c>
      <c r="G51" s="173">
        <v>0</v>
      </c>
      <c r="H51" s="173">
        <v>2165796</v>
      </c>
      <c r="I51" s="173">
        <v>1911000</v>
      </c>
      <c r="K51" s="7"/>
      <c r="N51" s="24"/>
    </row>
    <row r="52" spans="1:14" ht="30" x14ac:dyDescent="0.25">
      <c r="A52">
        <v>182</v>
      </c>
      <c r="B52" s="20">
        <v>2315315</v>
      </c>
      <c r="C52" s="18" t="s">
        <v>133</v>
      </c>
      <c r="D52" s="18" t="s">
        <v>320</v>
      </c>
      <c r="E52" s="18" t="s">
        <v>253</v>
      </c>
      <c r="F52" s="21">
        <v>266165</v>
      </c>
      <c r="G52" s="173">
        <v>19000</v>
      </c>
      <c r="H52" s="173">
        <v>1003000</v>
      </c>
      <c r="I52" s="173">
        <v>1003000</v>
      </c>
      <c r="K52" s="7"/>
      <c r="N52" s="24"/>
    </row>
    <row r="53" spans="1:14" ht="30" x14ac:dyDescent="0.25">
      <c r="A53">
        <v>187</v>
      </c>
      <c r="B53" s="20">
        <v>2333254</v>
      </c>
      <c r="C53" s="18" t="s">
        <v>240</v>
      </c>
      <c r="D53" s="18" t="s">
        <v>22</v>
      </c>
      <c r="E53" s="18" t="s">
        <v>239</v>
      </c>
      <c r="F53" s="21">
        <v>0</v>
      </c>
      <c r="G53" s="173">
        <v>0</v>
      </c>
      <c r="H53" s="173">
        <v>861034</v>
      </c>
      <c r="I53" s="173">
        <v>577000</v>
      </c>
      <c r="K53" s="7"/>
      <c r="N53" s="24"/>
    </row>
    <row r="54" spans="1:14" x14ac:dyDescent="0.25">
      <c r="A54">
        <v>193</v>
      </c>
      <c r="B54" s="20">
        <v>2390992</v>
      </c>
      <c r="C54" s="18" t="s">
        <v>334</v>
      </c>
      <c r="D54" s="18" t="s">
        <v>110</v>
      </c>
      <c r="E54" s="18" t="s">
        <v>261</v>
      </c>
      <c r="F54" s="21">
        <v>53000</v>
      </c>
      <c r="G54" s="173">
        <v>53000</v>
      </c>
      <c r="H54" s="173">
        <v>206000</v>
      </c>
      <c r="I54" s="173">
        <v>206000</v>
      </c>
      <c r="K54" s="7"/>
      <c r="N54" s="24"/>
    </row>
    <row r="55" spans="1:14" ht="30" x14ac:dyDescent="0.25">
      <c r="A55">
        <v>195</v>
      </c>
      <c r="B55" s="20">
        <v>2392006</v>
      </c>
      <c r="C55" s="18" t="s">
        <v>65</v>
      </c>
      <c r="D55" s="18" t="s">
        <v>27</v>
      </c>
      <c r="E55" s="18" t="s">
        <v>234</v>
      </c>
      <c r="F55" s="21">
        <v>150000</v>
      </c>
      <c r="G55" s="173">
        <v>60000</v>
      </c>
      <c r="H55" s="173">
        <v>1150000</v>
      </c>
      <c r="I55" s="173">
        <v>1128000</v>
      </c>
      <c r="K55" s="7"/>
      <c r="N55" s="24"/>
    </row>
    <row r="56" spans="1:14" ht="45" x14ac:dyDescent="0.25">
      <c r="A56">
        <v>196</v>
      </c>
      <c r="B56" s="20">
        <v>2438469</v>
      </c>
      <c r="C56" s="18" t="s">
        <v>138</v>
      </c>
      <c r="D56" s="18" t="s">
        <v>139</v>
      </c>
      <c r="E56" s="18" t="s">
        <v>247</v>
      </c>
      <c r="F56" s="21">
        <v>0</v>
      </c>
      <c r="G56" s="173">
        <v>0</v>
      </c>
      <c r="H56" s="173">
        <v>2120000</v>
      </c>
      <c r="I56" s="173">
        <v>0</v>
      </c>
      <c r="K56" s="7"/>
      <c r="N56" s="24"/>
    </row>
    <row r="57" spans="1:14" ht="45" x14ac:dyDescent="0.25">
      <c r="A57">
        <v>199</v>
      </c>
      <c r="B57" s="20">
        <v>2495303</v>
      </c>
      <c r="C57" s="18" t="s">
        <v>186</v>
      </c>
      <c r="D57" s="18" t="s">
        <v>186</v>
      </c>
      <c r="E57" s="18" t="s">
        <v>234</v>
      </c>
      <c r="F57" s="21">
        <v>1206800</v>
      </c>
      <c r="G57" s="173">
        <v>0</v>
      </c>
      <c r="H57" s="173">
        <v>2819400</v>
      </c>
      <c r="I57" s="173">
        <v>1880000</v>
      </c>
      <c r="K57" s="7"/>
      <c r="N57" s="24"/>
    </row>
    <row r="58" spans="1:14" ht="30" x14ac:dyDescent="0.25">
      <c r="A58">
        <v>200</v>
      </c>
      <c r="B58" s="20">
        <v>2499134</v>
      </c>
      <c r="C58" s="18" t="s">
        <v>69</v>
      </c>
      <c r="D58" s="18" t="s">
        <v>296</v>
      </c>
      <c r="E58" s="18" t="s">
        <v>305</v>
      </c>
      <c r="F58" s="21">
        <v>399000</v>
      </c>
      <c r="G58" s="173">
        <v>0</v>
      </c>
      <c r="H58" s="173">
        <v>1878000</v>
      </c>
      <c r="I58" s="173">
        <v>1830000</v>
      </c>
      <c r="K58" s="7"/>
      <c r="N58" s="24"/>
    </row>
    <row r="59" spans="1:14" ht="30" x14ac:dyDescent="0.25">
      <c r="A59">
        <v>204</v>
      </c>
      <c r="B59" s="20">
        <v>2506443</v>
      </c>
      <c r="C59" s="18" t="s">
        <v>104</v>
      </c>
      <c r="D59" s="18" t="s">
        <v>104</v>
      </c>
      <c r="E59" s="18" t="s">
        <v>238</v>
      </c>
      <c r="F59" s="21">
        <v>77500</v>
      </c>
      <c r="G59" s="173">
        <v>0</v>
      </c>
      <c r="H59" s="173">
        <v>673042</v>
      </c>
      <c r="I59" s="173">
        <v>553000</v>
      </c>
      <c r="K59" s="7"/>
      <c r="N59" s="24"/>
    </row>
    <row r="60" spans="1:14" ht="45" x14ac:dyDescent="0.25">
      <c r="A60">
        <v>207</v>
      </c>
      <c r="B60" s="20">
        <v>2514714</v>
      </c>
      <c r="C60" s="18" t="s">
        <v>143</v>
      </c>
      <c r="D60" s="18" t="s">
        <v>145</v>
      </c>
      <c r="E60" s="18" t="s">
        <v>247</v>
      </c>
      <c r="F60" s="21">
        <v>0</v>
      </c>
      <c r="G60" s="173">
        <v>0</v>
      </c>
      <c r="H60" s="173">
        <v>300000</v>
      </c>
      <c r="I60" s="173">
        <v>0</v>
      </c>
      <c r="K60" s="7"/>
      <c r="N60" s="24"/>
    </row>
    <row r="61" spans="1:14" ht="45" x14ac:dyDescent="0.25">
      <c r="A61">
        <v>212</v>
      </c>
      <c r="B61" s="20">
        <v>2540162</v>
      </c>
      <c r="C61" s="18" t="s">
        <v>108</v>
      </c>
      <c r="D61" s="18" t="s">
        <v>108</v>
      </c>
      <c r="E61" s="18" t="s">
        <v>235</v>
      </c>
      <c r="F61" s="21">
        <v>318500</v>
      </c>
      <c r="G61" s="173">
        <v>0</v>
      </c>
      <c r="H61" s="173">
        <v>1350000</v>
      </c>
      <c r="I61" s="173">
        <v>1061000</v>
      </c>
      <c r="K61" s="7"/>
      <c r="N61" s="24"/>
    </row>
    <row r="62" spans="1:14" ht="30" x14ac:dyDescent="0.25">
      <c r="A62">
        <v>213</v>
      </c>
      <c r="B62" s="20">
        <v>2583952</v>
      </c>
      <c r="C62" s="18" t="s">
        <v>268</v>
      </c>
      <c r="D62" s="18" t="s">
        <v>36</v>
      </c>
      <c r="E62" s="18" t="s">
        <v>233</v>
      </c>
      <c r="F62" s="21">
        <v>0</v>
      </c>
      <c r="G62" s="173">
        <v>0</v>
      </c>
      <c r="H62" s="173">
        <v>482404</v>
      </c>
      <c r="I62" s="173">
        <v>478000</v>
      </c>
      <c r="K62" s="7"/>
      <c r="N62" s="24"/>
    </row>
    <row r="63" spans="1:14" ht="30" x14ac:dyDescent="0.25">
      <c r="A63">
        <v>214</v>
      </c>
      <c r="B63" s="20">
        <v>2749776</v>
      </c>
      <c r="C63" s="18" t="s">
        <v>46</v>
      </c>
      <c r="D63" s="18" t="s">
        <v>46</v>
      </c>
      <c r="E63" s="18" t="s">
        <v>242</v>
      </c>
      <c r="F63" s="21">
        <v>0</v>
      </c>
      <c r="G63" s="173">
        <v>0</v>
      </c>
      <c r="H63" s="173">
        <v>5075000</v>
      </c>
      <c r="I63" s="173">
        <v>4072000</v>
      </c>
      <c r="K63" s="7"/>
      <c r="N63" s="24"/>
    </row>
    <row r="64" spans="1:14" ht="30" x14ac:dyDescent="0.25">
      <c r="A64">
        <v>216</v>
      </c>
      <c r="B64" s="20">
        <v>2757263</v>
      </c>
      <c r="C64" s="18" t="s">
        <v>251</v>
      </c>
      <c r="D64" s="18" t="s">
        <v>252</v>
      </c>
      <c r="E64" s="18" t="s">
        <v>393</v>
      </c>
      <c r="F64" s="21">
        <v>197090</v>
      </c>
      <c r="G64" s="173">
        <v>30000</v>
      </c>
      <c r="H64" s="173">
        <v>207690</v>
      </c>
      <c r="I64" s="173">
        <v>207000</v>
      </c>
      <c r="K64" s="7"/>
      <c r="N64" s="24"/>
    </row>
    <row r="65" spans="1:14" ht="30" x14ac:dyDescent="0.25">
      <c r="A65">
        <v>217</v>
      </c>
      <c r="B65" s="20">
        <v>2788586</v>
      </c>
      <c r="C65" s="18" t="s">
        <v>135</v>
      </c>
      <c r="D65" s="18" t="s">
        <v>394</v>
      </c>
      <c r="E65" s="18" t="s">
        <v>257</v>
      </c>
      <c r="F65" s="21">
        <v>100000</v>
      </c>
      <c r="G65" s="173">
        <v>100000</v>
      </c>
      <c r="H65" s="173">
        <v>275000</v>
      </c>
      <c r="I65" s="173">
        <v>275000</v>
      </c>
      <c r="K65" s="7"/>
      <c r="N65" s="24"/>
    </row>
    <row r="66" spans="1:14" ht="30" x14ac:dyDescent="0.25">
      <c r="A66">
        <v>218</v>
      </c>
      <c r="B66" s="20">
        <v>2801353</v>
      </c>
      <c r="C66" s="18" t="s">
        <v>49</v>
      </c>
      <c r="D66" s="18" t="s">
        <v>49</v>
      </c>
      <c r="E66" s="18" t="s">
        <v>242</v>
      </c>
      <c r="F66" s="21">
        <v>0</v>
      </c>
      <c r="G66" s="173">
        <v>0</v>
      </c>
      <c r="H66" s="173">
        <v>7431000</v>
      </c>
      <c r="I66" s="173">
        <v>4763000</v>
      </c>
      <c r="K66" s="7"/>
      <c r="N66" s="24"/>
    </row>
    <row r="67" spans="1:14" ht="30" x14ac:dyDescent="0.25">
      <c r="A67">
        <v>222</v>
      </c>
      <c r="B67" s="20">
        <v>2813024</v>
      </c>
      <c r="C67" s="18" t="s">
        <v>130</v>
      </c>
      <c r="D67" s="18" t="s">
        <v>248</v>
      </c>
      <c r="E67" s="18" t="s">
        <v>261</v>
      </c>
      <c r="F67" s="21">
        <v>0</v>
      </c>
      <c r="G67" s="173">
        <v>0</v>
      </c>
      <c r="H67" s="173">
        <v>2110000</v>
      </c>
      <c r="I67" s="173">
        <v>0</v>
      </c>
      <c r="K67" s="7"/>
      <c r="N67" s="24"/>
    </row>
    <row r="68" spans="1:14" ht="30" x14ac:dyDescent="0.25">
      <c r="A68">
        <v>237</v>
      </c>
      <c r="B68" s="20">
        <v>2813433</v>
      </c>
      <c r="C68" s="18" t="s">
        <v>97</v>
      </c>
      <c r="D68" s="18" t="s">
        <v>297</v>
      </c>
      <c r="E68" s="18" t="s">
        <v>238</v>
      </c>
      <c r="F68" s="21">
        <v>100000</v>
      </c>
      <c r="G68" s="173">
        <v>0</v>
      </c>
      <c r="H68" s="173">
        <v>300000</v>
      </c>
      <c r="I68" s="173">
        <v>300000</v>
      </c>
      <c r="K68" s="7"/>
      <c r="N68" s="24"/>
    </row>
    <row r="69" spans="1:14" ht="30" x14ac:dyDescent="0.25">
      <c r="A69">
        <v>238</v>
      </c>
      <c r="B69" s="20">
        <v>2837121</v>
      </c>
      <c r="C69" s="18" t="s">
        <v>42</v>
      </c>
      <c r="D69" s="18" t="s">
        <v>42</v>
      </c>
      <c r="E69" s="18" t="s">
        <v>242</v>
      </c>
      <c r="F69" s="21">
        <v>0</v>
      </c>
      <c r="G69" s="173">
        <v>0</v>
      </c>
      <c r="H69" s="173">
        <v>4642281</v>
      </c>
      <c r="I69" s="173">
        <v>2767000</v>
      </c>
      <c r="K69" s="7"/>
      <c r="N69" s="24"/>
    </row>
    <row r="70" spans="1:14" ht="30" x14ac:dyDescent="0.25">
      <c r="A70">
        <v>248</v>
      </c>
      <c r="B70" s="20">
        <v>2886510</v>
      </c>
      <c r="C70" s="18" t="s">
        <v>130</v>
      </c>
      <c r="D70" s="18" t="s">
        <v>262</v>
      </c>
      <c r="E70" s="18" t="s">
        <v>233</v>
      </c>
      <c r="F70" s="21">
        <v>400000</v>
      </c>
      <c r="G70" s="173">
        <v>32000</v>
      </c>
      <c r="H70" s="173">
        <v>1400000</v>
      </c>
      <c r="I70" s="173">
        <v>1357000</v>
      </c>
      <c r="K70" s="7"/>
      <c r="N70" s="24"/>
    </row>
    <row r="71" spans="1:14" ht="45" x14ac:dyDescent="0.25">
      <c r="A71">
        <v>251</v>
      </c>
      <c r="B71" s="20">
        <v>2946425</v>
      </c>
      <c r="C71" s="18" t="s">
        <v>63</v>
      </c>
      <c r="D71" s="18" t="s">
        <v>63</v>
      </c>
      <c r="E71" s="18" t="s">
        <v>235</v>
      </c>
      <c r="F71" s="21">
        <v>160000</v>
      </c>
      <c r="G71" s="173">
        <v>160000</v>
      </c>
      <c r="H71" s="173">
        <v>800000</v>
      </c>
      <c r="I71" s="173">
        <v>800000</v>
      </c>
      <c r="K71" s="7"/>
      <c r="N71" s="24"/>
    </row>
    <row r="72" spans="1:14" x14ac:dyDescent="0.25">
      <c r="A72">
        <v>1</v>
      </c>
      <c r="B72" s="20">
        <v>3028344</v>
      </c>
      <c r="C72" s="18" t="s">
        <v>111</v>
      </c>
      <c r="D72" s="18" t="s">
        <v>111</v>
      </c>
      <c r="E72" s="18" t="s">
        <v>247</v>
      </c>
      <c r="F72" s="21">
        <v>200000</v>
      </c>
      <c r="G72" s="173">
        <v>200000</v>
      </c>
      <c r="H72" s="173">
        <v>2208435</v>
      </c>
      <c r="I72" s="173">
        <v>0</v>
      </c>
      <c r="K72" s="7"/>
      <c r="N72" s="24"/>
    </row>
    <row r="73" spans="1:14" ht="30" x14ac:dyDescent="0.25">
      <c r="A73">
        <v>2</v>
      </c>
      <c r="B73" s="20">
        <v>3040542</v>
      </c>
      <c r="C73" s="18" t="s">
        <v>114</v>
      </c>
      <c r="D73" s="18" t="s">
        <v>115</v>
      </c>
      <c r="E73" s="18" t="s">
        <v>233</v>
      </c>
      <c r="F73" s="21">
        <v>76880</v>
      </c>
      <c r="G73" s="173">
        <v>20000</v>
      </c>
      <c r="H73" s="173">
        <v>560000</v>
      </c>
      <c r="I73" s="173">
        <v>543000</v>
      </c>
      <c r="K73" s="7"/>
      <c r="N73" s="24"/>
    </row>
    <row r="74" spans="1:14" ht="45" x14ac:dyDescent="0.25">
      <c r="A74">
        <v>3</v>
      </c>
      <c r="B74" s="20">
        <v>3095940</v>
      </c>
      <c r="C74" s="18" t="s">
        <v>184</v>
      </c>
      <c r="D74" s="18" t="s">
        <v>30</v>
      </c>
      <c r="E74" s="18" t="s">
        <v>235</v>
      </c>
      <c r="F74" s="21">
        <v>150000</v>
      </c>
      <c r="G74" s="173">
        <v>0</v>
      </c>
      <c r="H74" s="173">
        <v>1700000</v>
      </c>
      <c r="I74" s="173">
        <v>1538000</v>
      </c>
      <c r="K74" s="7"/>
      <c r="N74" s="24"/>
    </row>
    <row r="75" spans="1:14" ht="30" x14ac:dyDescent="0.25">
      <c r="A75">
        <v>4</v>
      </c>
      <c r="B75" s="20">
        <v>3110951</v>
      </c>
      <c r="C75" s="18" t="s">
        <v>135</v>
      </c>
      <c r="D75" s="18" t="s">
        <v>136</v>
      </c>
      <c r="E75" s="18" t="s">
        <v>235</v>
      </c>
      <c r="F75" s="21">
        <v>300000</v>
      </c>
      <c r="G75" s="173">
        <v>300000</v>
      </c>
      <c r="H75" s="173">
        <v>1260000</v>
      </c>
      <c r="I75" s="173">
        <v>1260000</v>
      </c>
      <c r="K75" s="7"/>
      <c r="N75" s="24"/>
    </row>
    <row r="76" spans="1:14" ht="30" x14ac:dyDescent="0.25">
      <c r="A76">
        <v>5</v>
      </c>
      <c r="B76" s="20">
        <v>3135426</v>
      </c>
      <c r="C76" s="18" t="s">
        <v>185</v>
      </c>
      <c r="D76" s="18" t="s">
        <v>185</v>
      </c>
      <c r="E76" s="18" t="s">
        <v>242</v>
      </c>
      <c r="F76" s="21">
        <v>60000</v>
      </c>
      <c r="G76" s="173">
        <v>40000</v>
      </c>
      <c r="H76" s="173">
        <v>5300000</v>
      </c>
      <c r="I76" s="173">
        <v>5300000</v>
      </c>
      <c r="K76" s="7"/>
      <c r="N76" s="24"/>
    </row>
    <row r="77" spans="1:14" x14ac:dyDescent="0.25">
      <c r="A77">
        <v>6</v>
      </c>
      <c r="B77" s="20">
        <v>3198258</v>
      </c>
      <c r="C77" s="18" t="s">
        <v>173</v>
      </c>
      <c r="D77" s="18" t="s">
        <v>173</v>
      </c>
      <c r="E77" s="18" t="s">
        <v>234</v>
      </c>
      <c r="F77" s="21">
        <v>400000</v>
      </c>
      <c r="G77" s="173">
        <v>100000</v>
      </c>
      <c r="H77" s="173">
        <v>3044429</v>
      </c>
      <c r="I77" s="173">
        <v>2427000</v>
      </c>
      <c r="K77" s="7"/>
      <c r="N77" s="24"/>
    </row>
    <row r="78" spans="1:14" x14ac:dyDescent="0.25">
      <c r="A78">
        <v>7</v>
      </c>
      <c r="B78" s="20">
        <v>3346325</v>
      </c>
      <c r="C78" s="18" t="s">
        <v>395</v>
      </c>
      <c r="D78" s="18" t="s">
        <v>395</v>
      </c>
      <c r="E78" s="18" t="s">
        <v>311</v>
      </c>
      <c r="F78" s="21">
        <v>450000</v>
      </c>
      <c r="G78" s="173">
        <v>350000</v>
      </c>
      <c r="H78" s="173">
        <v>2108000</v>
      </c>
      <c r="I78" s="173">
        <v>1923000</v>
      </c>
      <c r="K78" s="7"/>
      <c r="N78" s="24"/>
    </row>
    <row r="79" spans="1:14" ht="45" x14ac:dyDescent="0.25">
      <c r="A79">
        <v>8</v>
      </c>
      <c r="B79" s="20">
        <v>3357963</v>
      </c>
      <c r="C79" s="18" t="s">
        <v>103</v>
      </c>
      <c r="D79" s="18" t="s">
        <v>237</v>
      </c>
      <c r="E79" s="18" t="s">
        <v>236</v>
      </c>
      <c r="F79" s="21">
        <v>0</v>
      </c>
      <c r="G79" s="173">
        <v>0</v>
      </c>
      <c r="H79" s="173">
        <v>755000</v>
      </c>
      <c r="I79" s="173">
        <v>198000</v>
      </c>
      <c r="K79" s="7"/>
      <c r="N79" s="24"/>
    </row>
    <row r="80" spans="1:14" ht="30" x14ac:dyDescent="0.25">
      <c r="A80">
        <v>9</v>
      </c>
      <c r="B80" s="20">
        <v>3381416</v>
      </c>
      <c r="C80" s="18" t="s">
        <v>396</v>
      </c>
      <c r="D80" s="18">
        <v>0</v>
      </c>
      <c r="E80" s="18" t="s">
        <v>397</v>
      </c>
      <c r="F80" s="21">
        <v>0</v>
      </c>
      <c r="G80" s="173">
        <v>0</v>
      </c>
      <c r="H80" s="173">
        <v>2066400</v>
      </c>
      <c r="I80" s="173">
        <v>0</v>
      </c>
      <c r="K80" s="7"/>
      <c r="N80" s="24"/>
    </row>
    <row r="81" spans="1:14" x14ac:dyDescent="0.25">
      <c r="A81">
        <v>10</v>
      </c>
      <c r="B81" s="20">
        <v>3446957</v>
      </c>
      <c r="C81" s="18" t="s">
        <v>37</v>
      </c>
      <c r="D81" s="18" t="s">
        <v>37</v>
      </c>
      <c r="E81" s="18" t="s">
        <v>239</v>
      </c>
      <c r="F81" s="21">
        <v>281412</v>
      </c>
      <c r="G81" s="173">
        <v>0</v>
      </c>
      <c r="H81" s="173">
        <v>402000</v>
      </c>
      <c r="I81" s="173">
        <v>380000</v>
      </c>
      <c r="K81" s="7"/>
      <c r="N81" s="24"/>
    </row>
    <row r="82" spans="1:14" ht="30" x14ac:dyDescent="0.25">
      <c r="A82">
        <v>11</v>
      </c>
      <c r="B82" s="20">
        <v>3454870</v>
      </c>
      <c r="C82" s="18" t="s">
        <v>385</v>
      </c>
      <c r="D82" s="18" t="s">
        <v>263</v>
      </c>
      <c r="E82" s="18" t="s">
        <v>321</v>
      </c>
      <c r="F82" s="21">
        <v>0</v>
      </c>
      <c r="G82" s="173">
        <v>0</v>
      </c>
      <c r="H82" s="173">
        <v>611000</v>
      </c>
      <c r="I82" s="173">
        <v>0</v>
      </c>
      <c r="K82" s="7"/>
      <c r="N82" s="24"/>
    </row>
    <row r="83" spans="1:14" ht="30" x14ac:dyDescent="0.25">
      <c r="A83">
        <v>12</v>
      </c>
      <c r="B83" s="20">
        <v>3473171</v>
      </c>
      <c r="C83" s="18" t="s">
        <v>37</v>
      </c>
      <c r="D83" s="18" t="s">
        <v>37</v>
      </c>
      <c r="E83" s="18" t="s">
        <v>241</v>
      </c>
      <c r="F83" s="21">
        <v>1095704</v>
      </c>
      <c r="G83" s="173">
        <v>0</v>
      </c>
      <c r="H83" s="173">
        <v>15623200</v>
      </c>
      <c r="I83" s="173">
        <v>14158000</v>
      </c>
      <c r="K83" s="7"/>
      <c r="N83" s="24"/>
    </row>
    <row r="84" spans="1:14" ht="30" x14ac:dyDescent="0.25">
      <c r="A84">
        <v>13</v>
      </c>
      <c r="B84" s="20">
        <v>3523407</v>
      </c>
      <c r="C84" s="18" t="s">
        <v>398</v>
      </c>
      <c r="D84" s="18" t="s">
        <v>307</v>
      </c>
      <c r="E84" s="18" t="s">
        <v>243</v>
      </c>
      <c r="F84" s="21">
        <v>110000</v>
      </c>
      <c r="G84" s="173">
        <v>110000</v>
      </c>
      <c r="H84" s="173">
        <v>0</v>
      </c>
      <c r="I84" s="173">
        <v>0</v>
      </c>
      <c r="K84" s="7"/>
      <c r="N84" s="24"/>
    </row>
    <row r="85" spans="1:14" x14ac:dyDescent="0.25">
      <c r="A85">
        <v>14</v>
      </c>
      <c r="B85" s="20">
        <v>3529182</v>
      </c>
      <c r="C85" s="18" t="s">
        <v>58</v>
      </c>
      <c r="D85" s="18" t="s">
        <v>58</v>
      </c>
      <c r="E85" s="18" t="s">
        <v>242</v>
      </c>
      <c r="F85" s="21">
        <v>0</v>
      </c>
      <c r="G85" s="173">
        <v>0</v>
      </c>
      <c r="H85" s="173">
        <v>5622906</v>
      </c>
      <c r="I85" s="173">
        <v>2619000</v>
      </c>
      <c r="K85" s="7"/>
      <c r="N85" s="24"/>
    </row>
    <row r="86" spans="1:14" ht="30" x14ac:dyDescent="0.25">
      <c r="A86">
        <v>15</v>
      </c>
      <c r="B86" s="20">
        <v>3588592</v>
      </c>
      <c r="C86" s="18" t="s">
        <v>399</v>
      </c>
      <c r="D86" s="18" t="s">
        <v>122</v>
      </c>
      <c r="E86" s="18" t="s">
        <v>257</v>
      </c>
      <c r="F86" s="21">
        <v>0</v>
      </c>
      <c r="G86" s="173">
        <v>0</v>
      </c>
      <c r="H86" s="173">
        <v>1388500</v>
      </c>
      <c r="I86" s="173">
        <v>0</v>
      </c>
      <c r="K86" s="7"/>
      <c r="N86" s="24"/>
    </row>
    <row r="87" spans="1:14" x14ac:dyDescent="0.25">
      <c r="A87">
        <v>16</v>
      </c>
      <c r="B87" s="20">
        <v>3595008</v>
      </c>
      <c r="C87" s="18" t="s">
        <v>164</v>
      </c>
      <c r="D87" s="18" t="s">
        <v>336</v>
      </c>
      <c r="E87" s="18" t="s">
        <v>261</v>
      </c>
      <c r="F87" s="21">
        <v>0</v>
      </c>
      <c r="G87" s="173">
        <v>0</v>
      </c>
      <c r="H87" s="173">
        <v>3040720</v>
      </c>
      <c r="I87" s="173">
        <v>0</v>
      </c>
      <c r="K87" s="7"/>
      <c r="N87" s="24"/>
    </row>
    <row r="88" spans="1:14" ht="45" x14ac:dyDescent="0.25">
      <c r="A88">
        <v>17</v>
      </c>
      <c r="B88" s="20">
        <v>3597628</v>
      </c>
      <c r="C88" s="18" t="s">
        <v>20</v>
      </c>
      <c r="D88" s="18" t="s">
        <v>30</v>
      </c>
      <c r="E88" s="18" t="s">
        <v>235</v>
      </c>
      <c r="F88" s="21">
        <v>412000</v>
      </c>
      <c r="G88" s="173">
        <v>100000</v>
      </c>
      <c r="H88" s="173">
        <v>2000000</v>
      </c>
      <c r="I88" s="173">
        <v>1000000</v>
      </c>
      <c r="K88" s="7"/>
      <c r="N88" s="24"/>
    </row>
    <row r="89" spans="1:14" ht="30" x14ac:dyDescent="0.25">
      <c r="A89">
        <v>18</v>
      </c>
      <c r="B89" s="20">
        <v>3619533</v>
      </c>
      <c r="C89" s="18" t="s">
        <v>168</v>
      </c>
      <c r="D89" s="18" t="s">
        <v>169</v>
      </c>
      <c r="E89" s="18" t="s">
        <v>242</v>
      </c>
      <c r="F89" s="21">
        <v>120000</v>
      </c>
      <c r="G89" s="173">
        <v>0</v>
      </c>
      <c r="H89" s="173">
        <v>1943320</v>
      </c>
      <c r="I89" s="173">
        <v>1757000</v>
      </c>
      <c r="K89" s="7"/>
      <c r="N89" s="24"/>
    </row>
    <row r="90" spans="1:14" ht="30" x14ac:dyDescent="0.25">
      <c r="A90">
        <v>19</v>
      </c>
      <c r="B90" s="20">
        <v>3650770</v>
      </c>
      <c r="C90" s="18" t="s">
        <v>9</v>
      </c>
      <c r="D90" s="18" t="s">
        <v>9</v>
      </c>
      <c r="E90" s="18" t="s">
        <v>261</v>
      </c>
      <c r="F90" s="21">
        <v>0</v>
      </c>
      <c r="G90" s="173">
        <v>0</v>
      </c>
      <c r="H90" s="173">
        <v>1744343</v>
      </c>
      <c r="I90" s="173">
        <v>1017000</v>
      </c>
      <c r="K90" s="7"/>
      <c r="N90" s="24"/>
    </row>
    <row r="91" spans="1:14" x14ac:dyDescent="0.25">
      <c r="A91">
        <v>21</v>
      </c>
      <c r="B91" s="20">
        <v>3673053</v>
      </c>
      <c r="C91" s="18" t="s">
        <v>4</v>
      </c>
      <c r="D91" s="18" t="s">
        <v>5</v>
      </c>
      <c r="E91" s="18" t="s">
        <v>239</v>
      </c>
      <c r="F91" s="21">
        <v>300000</v>
      </c>
      <c r="G91" s="173">
        <v>0</v>
      </c>
      <c r="H91" s="173">
        <v>4148000</v>
      </c>
      <c r="I91" s="173">
        <v>3214000</v>
      </c>
      <c r="K91" s="7"/>
      <c r="N91" s="24"/>
    </row>
    <row r="92" spans="1:14" ht="30" x14ac:dyDescent="0.25">
      <c r="A92">
        <v>22</v>
      </c>
      <c r="B92" s="20">
        <v>3713907</v>
      </c>
      <c r="C92" s="18" t="s">
        <v>56</v>
      </c>
      <c r="D92" s="18" t="s">
        <v>56</v>
      </c>
      <c r="E92" s="18" t="s">
        <v>241</v>
      </c>
      <c r="F92" s="21">
        <v>0</v>
      </c>
      <c r="G92" s="173">
        <v>0</v>
      </c>
      <c r="H92" s="173">
        <v>10925000</v>
      </c>
      <c r="I92" s="173">
        <v>9252000</v>
      </c>
      <c r="K92" s="7"/>
      <c r="N92" s="24"/>
    </row>
    <row r="93" spans="1:14" ht="30" x14ac:dyDescent="0.25">
      <c r="A93">
        <v>23</v>
      </c>
      <c r="B93" s="20">
        <v>3736692</v>
      </c>
      <c r="C93" s="18" t="s">
        <v>178</v>
      </c>
      <c r="D93" s="18" t="s">
        <v>292</v>
      </c>
      <c r="E93" s="18" t="s">
        <v>291</v>
      </c>
      <c r="F93" s="21">
        <v>36000</v>
      </c>
      <c r="G93" s="173">
        <v>36000</v>
      </c>
      <c r="H93" s="173">
        <v>326000</v>
      </c>
      <c r="I93" s="173">
        <v>326000</v>
      </c>
      <c r="K93" s="7"/>
      <c r="N93" s="24"/>
    </row>
    <row r="94" spans="1:14" ht="30" x14ac:dyDescent="0.25">
      <c r="A94">
        <v>25</v>
      </c>
      <c r="B94" s="20">
        <v>3741470</v>
      </c>
      <c r="C94" s="18" t="s">
        <v>373</v>
      </c>
      <c r="D94" s="18" t="s">
        <v>337</v>
      </c>
      <c r="E94" s="18" t="s">
        <v>261</v>
      </c>
      <c r="F94" s="21">
        <v>0</v>
      </c>
      <c r="G94" s="173">
        <v>0</v>
      </c>
      <c r="H94" s="173">
        <v>4070000</v>
      </c>
      <c r="I94" s="173">
        <v>0</v>
      </c>
      <c r="K94" s="7"/>
      <c r="N94" s="24"/>
    </row>
    <row r="95" spans="1:14" ht="30" x14ac:dyDescent="0.25">
      <c r="A95">
        <v>26</v>
      </c>
      <c r="B95" s="20">
        <v>3754207</v>
      </c>
      <c r="C95" s="18" t="s">
        <v>42</v>
      </c>
      <c r="D95" s="18" t="s">
        <v>42</v>
      </c>
      <c r="E95" s="18" t="s">
        <v>243</v>
      </c>
      <c r="F95" s="21">
        <v>0</v>
      </c>
      <c r="G95" s="173">
        <v>0</v>
      </c>
      <c r="H95" s="173">
        <v>7041819</v>
      </c>
      <c r="I95" s="173">
        <v>4774000</v>
      </c>
      <c r="K95" s="7"/>
      <c r="N95" s="24"/>
    </row>
    <row r="96" spans="1:14" x14ac:dyDescent="0.25">
      <c r="A96">
        <v>27</v>
      </c>
      <c r="B96" s="20">
        <v>3810187</v>
      </c>
      <c r="C96" s="18" t="s">
        <v>100</v>
      </c>
      <c r="D96" s="18" t="s">
        <v>101</v>
      </c>
      <c r="E96" s="18" t="s">
        <v>235</v>
      </c>
      <c r="F96" s="21">
        <v>239160</v>
      </c>
      <c r="G96" s="173">
        <v>0</v>
      </c>
      <c r="H96" s="173">
        <v>1800500</v>
      </c>
      <c r="I96" s="173">
        <v>1425000</v>
      </c>
      <c r="K96" s="7"/>
      <c r="N96" s="24"/>
    </row>
    <row r="97" spans="1:18" ht="45" x14ac:dyDescent="0.25">
      <c r="A97">
        <v>29</v>
      </c>
      <c r="B97" s="20">
        <v>3854293</v>
      </c>
      <c r="C97" s="18" t="s">
        <v>127</v>
      </c>
      <c r="D97" s="18" t="s">
        <v>295</v>
      </c>
      <c r="E97" s="18" t="s">
        <v>236</v>
      </c>
      <c r="F97" s="21">
        <v>4900000</v>
      </c>
      <c r="G97" s="173">
        <v>2136000</v>
      </c>
      <c r="H97" s="173">
        <v>0</v>
      </c>
      <c r="I97" s="173">
        <v>0</v>
      </c>
      <c r="K97" s="7"/>
      <c r="N97" s="24"/>
    </row>
    <row r="98" spans="1:18" ht="30" x14ac:dyDescent="0.25">
      <c r="A98">
        <v>30</v>
      </c>
      <c r="B98" s="20">
        <v>3921078</v>
      </c>
      <c r="C98" s="18" t="s">
        <v>172</v>
      </c>
      <c r="D98" s="18" t="s">
        <v>172</v>
      </c>
      <c r="E98" s="18" t="s">
        <v>235</v>
      </c>
      <c r="F98" s="21">
        <v>192600</v>
      </c>
      <c r="G98" s="173">
        <v>0</v>
      </c>
      <c r="H98" s="173">
        <v>556805</v>
      </c>
      <c r="I98" s="173">
        <v>278000</v>
      </c>
      <c r="K98" s="7"/>
      <c r="N98" s="24"/>
    </row>
    <row r="99" spans="1:18" ht="30" x14ac:dyDescent="0.25">
      <c r="A99">
        <v>31</v>
      </c>
      <c r="B99" s="20">
        <v>3943362</v>
      </c>
      <c r="C99" s="18" t="s">
        <v>45</v>
      </c>
      <c r="D99" s="18" t="s">
        <v>45</v>
      </c>
      <c r="E99" s="18" t="s">
        <v>242</v>
      </c>
      <c r="F99" s="21">
        <v>0</v>
      </c>
      <c r="G99" s="173">
        <v>0</v>
      </c>
      <c r="H99" s="173">
        <v>4803750</v>
      </c>
      <c r="I99" s="173">
        <v>3183000</v>
      </c>
      <c r="K99" s="7"/>
      <c r="N99" s="24"/>
    </row>
    <row r="100" spans="1:18" x14ac:dyDescent="0.25">
      <c r="A100">
        <v>33</v>
      </c>
      <c r="B100" s="20">
        <v>3961063</v>
      </c>
      <c r="C100" s="18" t="s">
        <v>66</v>
      </c>
      <c r="D100" s="18" t="s">
        <v>67</v>
      </c>
      <c r="E100" s="18" t="s">
        <v>314</v>
      </c>
      <c r="F100" s="21">
        <v>50000</v>
      </c>
      <c r="G100" s="173">
        <v>0</v>
      </c>
      <c r="H100" s="173">
        <v>2655000</v>
      </c>
      <c r="I100" s="173">
        <v>19000</v>
      </c>
      <c r="K100" s="7"/>
      <c r="N100" s="24"/>
    </row>
    <row r="101" spans="1:18" ht="30" x14ac:dyDescent="0.25">
      <c r="A101">
        <v>34</v>
      </c>
      <c r="B101" s="20">
        <v>3994122</v>
      </c>
      <c r="C101" s="18" t="s">
        <v>88</v>
      </c>
      <c r="D101" s="18" t="s">
        <v>400</v>
      </c>
      <c r="E101" s="18" t="s">
        <v>261</v>
      </c>
      <c r="F101" s="21">
        <v>0</v>
      </c>
      <c r="G101" s="173">
        <v>0</v>
      </c>
      <c r="H101" s="173">
        <v>1291000</v>
      </c>
      <c r="I101" s="173">
        <v>0</v>
      </c>
      <c r="K101" s="7"/>
      <c r="N101" s="24"/>
    </row>
    <row r="102" spans="1:18" ht="30" x14ac:dyDescent="0.25">
      <c r="A102">
        <v>35</v>
      </c>
      <c r="B102" s="20">
        <v>4007320</v>
      </c>
      <c r="C102" s="18" t="s">
        <v>56</v>
      </c>
      <c r="D102" s="18" t="s">
        <v>56</v>
      </c>
      <c r="E102" s="18" t="s">
        <v>244</v>
      </c>
      <c r="F102" s="21">
        <v>0</v>
      </c>
      <c r="G102" s="173">
        <v>0</v>
      </c>
      <c r="H102" s="173">
        <v>750000</v>
      </c>
      <c r="I102" s="173">
        <v>593000</v>
      </c>
      <c r="K102" s="7"/>
      <c r="N102" s="24"/>
    </row>
    <row r="103" spans="1:18" ht="30" x14ac:dyDescent="0.25">
      <c r="A103">
        <v>36</v>
      </c>
      <c r="B103" s="20">
        <v>4075651</v>
      </c>
      <c r="C103" s="18" t="s">
        <v>104</v>
      </c>
      <c r="D103" s="18" t="s">
        <v>104</v>
      </c>
      <c r="E103" s="18" t="s">
        <v>236</v>
      </c>
      <c r="F103" s="21">
        <v>120000</v>
      </c>
      <c r="G103" s="173">
        <v>0</v>
      </c>
      <c r="H103" s="173">
        <v>828908</v>
      </c>
      <c r="I103" s="173">
        <v>581000</v>
      </c>
      <c r="K103" s="7"/>
      <c r="N103" s="24"/>
    </row>
    <row r="104" spans="1:18" ht="45" x14ac:dyDescent="0.25">
      <c r="A104">
        <v>37</v>
      </c>
      <c r="B104" s="20">
        <v>4167967</v>
      </c>
      <c r="C104" s="18" t="s">
        <v>127</v>
      </c>
      <c r="D104" s="18" t="s">
        <v>295</v>
      </c>
      <c r="E104" s="18" t="s">
        <v>241</v>
      </c>
      <c r="F104" s="21">
        <v>1100000</v>
      </c>
      <c r="G104" s="173">
        <v>500000</v>
      </c>
      <c r="H104" s="173">
        <v>0</v>
      </c>
      <c r="I104" s="173">
        <v>0</v>
      </c>
      <c r="K104" s="7"/>
      <c r="N104" s="24"/>
    </row>
    <row r="105" spans="1:18" ht="30" x14ac:dyDescent="0.25">
      <c r="A105">
        <v>38</v>
      </c>
      <c r="B105" s="174">
        <v>4271738</v>
      </c>
      <c r="C105" s="18" t="s">
        <v>279</v>
      </c>
      <c r="D105" s="18" t="s">
        <v>279</v>
      </c>
      <c r="E105" s="18" t="s">
        <v>234</v>
      </c>
      <c r="F105" s="21">
        <v>130000</v>
      </c>
      <c r="G105" s="173">
        <v>30000</v>
      </c>
      <c r="H105" s="173">
        <v>1327000</v>
      </c>
      <c r="I105" s="173">
        <v>1280000</v>
      </c>
      <c r="K105" s="7"/>
      <c r="N105" s="24"/>
    </row>
    <row r="106" spans="1:18" s="8" customFormat="1" ht="45" x14ac:dyDescent="0.25">
      <c r="A106" s="8">
        <v>38</v>
      </c>
      <c r="B106" s="20">
        <v>4309907</v>
      </c>
      <c r="C106" s="18" t="s">
        <v>19</v>
      </c>
      <c r="D106" s="18" t="s">
        <v>401</v>
      </c>
      <c r="E106" s="18" t="s">
        <v>402</v>
      </c>
      <c r="F106" s="21">
        <v>622590</v>
      </c>
      <c r="G106" s="173">
        <v>198000</v>
      </c>
      <c r="H106" s="173">
        <v>983000</v>
      </c>
      <c r="I106" s="173">
        <v>983000</v>
      </c>
      <c r="K106" s="25"/>
      <c r="N106" s="24"/>
      <c r="P106"/>
      <c r="Q106"/>
      <c r="R106" s="161"/>
    </row>
    <row r="107" spans="1:18" ht="30" x14ac:dyDescent="0.25">
      <c r="A107">
        <v>39</v>
      </c>
      <c r="B107" s="20">
        <v>4373225</v>
      </c>
      <c r="C107" s="18" t="s">
        <v>178</v>
      </c>
      <c r="D107" s="18" t="s">
        <v>341</v>
      </c>
      <c r="E107" s="18" t="s">
        <v>261</v>
      </c>
      <c r="F107" s="21">
        <v>0</v>
      </c>
      <c r="G107" s="173">
        <v>0</v>
      </c>
      <c r="H107" s="173">
        <v>916734</v>
      </c>
      <c r="I107" s="173">
        <v>0</v>
      </c>
      <c r="K107" s="7"/>
      <c r="N107" s="24"/>
    </row>
    <row r="108" spans="1:18" ht="30" x14ac:dyDescent="0.25">
      <c r="A108">
        <v>40</v>
      </c>
      <c r="B108" s="20">
        <v>4381530</v>
      </c>
      <c r="C108" s="18" t="s">
        <v>167</v>
      </c>
      <c r="D108" s="18" t="s">
        <v>31</v>
      </c>
      <c r="E108" s="18" t="s">
        <v>242</v>
      </c>
      <c r="F108" s="21">
        <v>2000000</v>
      </c>
      <c r="G108" s="22">
        <v>1073000</v>
      </c>
      <c r="H108" s="22">
        <v>4460000</v>
      </c>
      <c r="I108" s="22">
        <v>4460000</v>
      </c>
      <c r="K108" s="7"/>
      <c r="N108" s="24"/>
    </row>
    <row r="109" spans="1:18" ht="45" x14ac:dyDescent="0.25">
      <c r="A109">
        <v>41</v>
      </c>
      <c r="B109" s="20">
        <v>4382191</v>
      </c>
      <c r="C109" s="18" t="s">
        <v>20</v>
      </c>
      <c r="D109" s="18" t="s">
        <v>403</v>
      </c>
      <c r="E109" s="18" t="s">
        <v>233</v>
      </c>
      <c r="F109" s="21">
        <v>110000</v>
      </c>
      <c r="G109" s="173">
        <v>100000</v>
      </c>
      <c r="H109" s="173">
        <v>120000</v>
      </c>
      <c r="I109" s="173">
        <v>89000</v>
      </c>
      <c r="K109" s="7"/>
      <c r="N109" s="24"/>
    </row>
    <row r="110" spans="1:18" ht="30" x14ac:dyDescent="0.25">
      <c r="A110">
        <v>43</v>
      </c>
      <c r="B110" s="20">
        <v>4382500</v>
      </c>
      <c r="C110" s="18" t="s">
        <v>51</v>
      </c>
      <c r="D110" s="18" t="s">
        <v>51</v>
      </c>
      <c r="E110" s="18" t="s">
        <v>244</v>
      </c>
      <c r="F110" s="21">
        <v>0</v>
      </c>
      <c r="G110" s="173">
        <v>0</v>
      </c>
      <c r="H110" s="173">
        <v>0</v>
      </c>
      <c r="I110" s="173">
        <v>0</v>
      </c>
      <c r="K110" s="7"/>
      <c r="N110" s="24"/>
    </row>
    <row r="111" spans="1:18" ht="30" x14ac:dyDescent="0.25">
      <c r="A111">
        <v>45</v>
      </c>
      <c r="B111" s="20">
        <v>4383860</v>
      </c>
      <c r="C111" s="18" t="s">
        <v>146</v>
      </c>
      <c r="D111" s="18" t="s">
        <v>146</v>
      </c>
      <c r="E111" s="18" t="s">
        <v>235</v>
      </c>
      <c r="F111" s="21">
        <v>366000</v>
      </c>
      <c r="G111" s="173">
        <v>0</v>
      </c>
      <c r="H111" s="173">
        <v>2150000</v>
      </c>
      <c r="I111" s="173">
        <v>2040000</v>
      </c>
      <c r="K111" s="7"/>
      <c r="N111" s="24"/>
    </row>
    <row r="112" spans="1:18" x14ac:dyDescent="0.25">
      <c r="A112">
        <v>47</v>
      </c>
      <c r="B112" s="20">
        <v>4385424</v>
      </c>
      <c r="C112" s="18" t="s">
        <v>313</v>
      </c>
      <c r="D112" s="18" t="s">
        <v>339</v>
      </c>
      <c r="E112" s="18" t="s">
        <v>261</v>
      </c>
      <c r="F112" s="21">
        <v>471000</v>
      </c>
      <c r="G112" s="173">
        <v>471000</v>
      </c>
      <c r="H112" s="173">
        <v>0</v>
      </c>
      <c r="I112" s="173">
        <v>0</v>
      </c>
      <c r="K112" s="7"/>
      <c r="N112" s="24"/>
    </row>
    <row r="113" spans="1:18" x14ac:dyDescent="0.25">
      <c r="A113">
        <v>50</v>
      </c>
      <c r="B113" s="20">
        <v>4441304</v>
      </c>
      <c r="C113" s="18" t="s">
        <v>155</v>
      </c>
      <c r="D113" s="18" t="s">
        <v>332</v>
      </c>
      <c r="E113" s="18" t="s">
        <v>328</v>
      </c>
      <c r="F113" s="21">
        <v>0</v>
      </c>
      <c r="G113" s="173">
        <v>0</v>
      </c>
      <c r="H113" s="173">
        <v>0</v>
      </c>
      <c r="I113" s="173">
        <v>0</v>
      </c>
      <c r="K113" s="7"/>
      <c r="N113" s="24"/>
    </row>
    <row r="114" spans="1:18" ht="30" x14ac:dyDescent="0.25">
      <c r="A114">
        <v>51</v>
      </c>
      <c r="B114" s="20">
        <v>4461551</v>
      </c>
      <c r="C114" s="18" t="s">
        <v>127</v>
      </c>
      <c r="D114" s="18" t="s">
        <v>404</v>
      </c>
      <c r="E114" s="18" t="s">
        <v>236</v>
      </c>
      <c r="F114" s="21">
        <v>2200000</v>
      </c>
      <c r="G114" s="173">
        <v>0</v>
      </c>
      <c r="H114" s="173">
        <v>11640000</v>
      </c>
      <c r="I114" s="173">
        <v>9177000</v>
      </c>
      <c r="K114" s="7"/>
      <c r="N114" s="24"/>
    </row>
    <row r="115" spans="1:18" ht="30" x14ac:dyDescent="0.25">
      <c r="A115">
        <v>52</v>
      </c>
      <c r="B115" s="20">
        <v>4467429</v>
      </c>
      <c r="C115" s="18" t="s">
        <v>399</v>
      </c>
      <c r="D115" s="18" t="s">
        <v>323</v>
      </c>
      <c r="E115" s="18" t="s">
        <v>257</v>
      </c>
      <c r="F115" s="21">
        <v>0</v>
      </c>
      <c r="G115" s="173">
        <v>0</v>
      </c>
      <c r="H115" s="173">
        <v>3178000</v>
      </c>
      <c r="I115" s="173">
        <v>0</v>
      </c>
      <c r="K115" s="7"/>
      <c r="N115" s="24"/>
    </row>
    <row r="116" spans="1:18" ht="45" x14ac:dyDescent="0.25">
      <c r="A116">
        <v>53</v>
      </c>
      <c r="B116" s="20">
        <v>4497017</v>
      </c>
      <c r="C116" s="18" t="s">
        <v>186</v>
      </c>
      <c r="D116" s="18" t="s">
        <v>186</v>
      </c>
      <c r="E116" s="18" t="s">
        <v>244</v>
      </c>
      <c r="F116" s="21">
        <v>1585880</v>
      </c>
      <c r="G116" s="173">
        <v>0</v>
      </c>
      <c r="H116" s="173">
        <v>2089500</v>
      </c>
      <c r="I116" s="173">
        <v>1497000</v>
      </c>
      <c r="K116" s="7"/>
      <c r="N116" s="24"/>
    </row>
    <row r="117" spans="1:18" ht="30" x14ac:dyDescent="0.25">
      <c r="A117">
        <v>54</v>
      </c>
      <c r="B117" s="20">
        <v>4526227</v>
      </c>
      <c r="C117" s="18" t="s">
        <v>65</v>
      </c>
      <c r="D117" s="18" t="s">
        <v>322</v>
      </c>
      <c r="E117" s="18" t="s">
        <v>257</v>
      </c>
      <c r="F117" s="21">
        <v>0</v>
      </c>
      <c r="G117" s="173">
        <v>0</v>
      </c>
      <c r="H117" s="173">
        <v>1205000</v>
      </c>
      <c r="I117" s="173">
        <v>0</v>
      </c>
      <c r="K117" s="7"/>
      <c r="N117" s="24"/>
    </row>
    <row r="118" spans="1:18" ht="30" x14ac:dyDescent="0.25">
      <c r="A118">
        <v>55</v>
      </c>
      <c r="B118" s="20">
        <v>4531517</v>
      </c>
      <c r="C118" s="18" t="s">
        <v>81</v>
      </c>
      <c r="D118" s="18" t="s">
        <v>83</v>
      </c>
      <c r="E118" s="18" t="s">
        <v>238</v>
      </c>
      <c r="F118" s="21">
        <v>20000</v>
      </c>
      <c r="G118" s="173">
        <v>0</v>
      </c>
      <c r="H118" s="173">
        <v>350251</v>
      </c>
      <c r="I118" s="173">
        <v>246000</v>
      </c>
      <c r="K118" s="7"/>
      <c r="N118" s="24"/>
    </row>
    <row r="119" spans="1:18" ht="30" x14ac:dyDescent="0.25">
      <c r="A119">
        <v>56</v>
      </c>
      <c r="B119" s="20">
        <v>4533728</v>
      </c>
      <c r="C119" s="18" t="s">
        <v>399</v>
      </c>
      <c r="D119" s="18" t="s">
        <v>123</v>
      </c>
      <c r="E119" s="18" t="s">
        <v>257</v>
      </c>
      <c r="F119" s="21">
        <v>0</v>
      </c>
      <c r="G119" s="173">
        <v>0</v>
      </c>
      <c r="H119" s="173">
        <v>3206000</v>
      </c>
      <c r="I119" s="173">
        <v>0</v>
      </c>
      <c r="K119" s="7"/>
      <c r="N119" s="24"/>
    </row>
    <row r="120" spans="1:18" ht="30" x14ac:dyDescent="0.25">
      <c r="A120">
        <v>58</v>
      </c>
      <c r="B120" s="20">
        <v>4547815</v>
      </c>
      <c r="C120" s="18" t="s">
        <v>62</v>
      </c>
      <c r="D120" s="18" t="s">
        <v>405</v>
      </c>
      <c r="E120" s="18" t="s">
        <v>238</v>
      </c>
      <c r="F120" s="21">
        <v>0</v>
      </c>
      <c r="G120" s="173">
        <v>0</v>
      </c>
      <c r="H120" s="173">
        <v>394000</v>
      </c>
      <c r="I120" s="173">
        <v>333000</v>
      </c>
      <c r="K120" s="7"/>
      <c r="N120" s="24"/>
    </row>
    <row r="121" spans="1:18" ht="45" x14ac:dyDescent="0.25">
      <c r="A121">
        <v>59</v>
      </c>
      <c r="B121" s="20">
        <v>4659873</v>
      </c>
      <c r="C121" s="18" t="s">
        <v>406</v>
      </c>
      <c r="D121" s="18" t="s">
        <v>12</v>
      </c>
      <c r="E121" s="18" t="s">
        <v>261</v>
      </c>
      <c r="F121" s="21">
        <v>98000</v>
      </c>
      <c r="G121" s="173">
        <v>98000</v>
      </c>
      <c r="H121" s="173">
        <v>600420</v>
      </c>
      <c r="I121" s="173">
        <v>316000</v>
      </c>
      <c r="K121" s="7"/>
      <c r="N121" s="24"/>
    </row>
    <row r="122" spans="1:18" ht="30" x14ac:dyDescent="0.25">
      <c r="A122">
        <v>60</v>
      </c>
      <c r="B122" s="174">
        <v>4699567</v>
      </c>
      <c r="C122" s="18" t="s">
        <v>130</v>
      </c>
      <c r="D122" s="18" t="s">
        <v>248</v>
      </c>
      <c r="E122" s="18" t="s">
        <v>247</v>
      </c>
      <c r="F122" s="21">
        <v>0</v>
      </c>
      <c r="G122" s="173">
        <v>0</v>
      </c>
      <c r="H122" s="173">
        <v>3163000</v>
      </c>
      <c r="I122" s="173">
        <v>0</v>
      </c>
      <c r="K122" s="7"/>
      <c r="N122" s="24"/>
    </row>
    <row r="123" spans="1:18" s="8" customFormat="1" ht="60" x14ac:dyDescent="0.25">
      <c r="A123" s="8">
        <v>60</v>
      </c>
      <c r="B123" s="20">
        <v>4721932</v>
      </c>
      <c r="C123" s="18" t="s">
        <v>183</v>
      </c>
      <c r="D123" s="18" t="s">
        <v>183</v>
      </c>
      <c r="E123" s="18" t="s">
        <v>241</v>
      </c>
      <c r="F123" s="21">
        <v>0</v>
      </c>
      <c r="G123" s="173">
        <v>0</v>
      </c>
      <c r="H123" s="173">
        <v>17084000</v>
      </c>
      <c r="I123" s="173">
        <v>12842000</v>
      </c>
      <c r="K123" s="25"/>
      <c r="N123" s="24"/>
      <c r="P123"/>
      <c r="Q123"/>
      <c r="R123" s="161"/>
    </row>
    <row r="124" spans="1:18" ht="45" x14ac:dyDescent="0.25">
      <c r="A124">
        <v>61</v>
      </c>
      <c r="B124" s="20">
        <v>4753225</v>
      </c>
      <c r="C124" s="18" t="s">
        <v>43</v>
      </c>
      <c r="D124" s="18" t="s">
        <v>43</v>
      </c>
      <c r="E124" s="18" t="s">
        <v>242</v>
      </c>
      <c r="F124" s="21">
        <v>0</v>
      </c>
      <c r="G124" s="173">
        <v>0</v>
      </c>
      <c r="H124" s="173">
        <v>10744255</v>
      </c>
      <c r="I124" s="173">
        <v>8497000</v>
      </c>
      <c r="K124" s="7"/>
      <c r="N124" s="24"/>
    </row>
    <row r="125" spans="1:18" ht="30" x14ac:dyDescent="0.25">
      <c r="A125">
        <v>62</v>
      </c>
      <c r="B125" s="20">
        <v>4782003</v>
      </c>
      <c r="C125" s="18" t="s">
        <v>104</v>
      </c>
      <c r="D125" s="18" t="s">
        <v>104</v>
      </c>
      <c r="E125" s="18" t="s">
        <v>242</v>
      </c>
      <c r="F125" s="21">
        <v>150000</v>
      </c>
      <c r="G125" s="173">
        <v>0</v>
      </c>
      <c r="H125" s="173">
        <v>4900981</v>
      </c>
      <c r="I125" s="173">
        <v>4008000</v>
      </c>
      <c r="K125" s="7"/>
      <c r="N125" s="24"/>
    </row>
    <row r="126" spans="1:18" ht="30" x14ac:dyDescent="0.25">
      <c r="A126">
        <v>63</v>
      </c>
      <c r="B126" s="20">
        <v>4878719</v>
      </c>
      <c r="C126" s="18" t="s">
        <v>166</v>
      </c>
      <c r="D126" s="18" t="s">
        <v>166</v>
      </c>
      <c r="E126" s="18" t="s">
        <v>235</v>
      </c>
      <c r="F126" s="21">
        <v>0</v>
      </c>
      <c r="G126" s="173">
        <v>0</v>
      </c>
      <c r="H126" s="173">
        <v>695000</v>
      </c>
      <c r="I126" s="173">
        <v>674000</v>
      </c>
      <c r="K126" s="7"/>
      <c r="N126" s="24"/>
    </row>
    <row r="127" spans="1:18" x14ac:dyDescent="0.25">
      <c r="A127">
        <v>64</v>
      </c>
      <c r="B127" s="20">
        <v>4885366</v>
      </c>
      <c r="C127" s="18" t="s">
        <v>407</v>
      </c>
      <c r="D127" s="18" t="s">
        <v>344</v>
      </c>
      <c r="E127" s="18" t="s">
        <v>261</v>
      </c>
      <c r="F127" s="21">
        <v>0</v>
      </c>
      <c r="G127" s="173">
        <v>0</v>
      </c>
      <c r="H127" s="173">
        <v>2540200</v>
      </c>
      <c r="I127" s="173">
        <v>0</v>
      </c>
      <c r="K127" s="7"/>
      <c r="N127" s="24"/>
    </row>
    <row r="128" spans="1:18" ht="30" x14ac:dyDescent="0.25">
      <c r="A128">
        <v>65</v>
      </c>
      <c r="B128" s="20">
        <v>4936413</v>
      </c>
      <c r="C128" s="18" t="s">
        <v>92</v>
      </c>
      <c r="D128" s="18" t="s">
        <v>93</v>
      </c>
      <c r="E128" s="18" t="s">
        <v>235</v>
      </c>
      <c r="F128" s="21">
        <v>100000</v>
      </c>
      <c r="G128" s="173">
        <v>100000</v>
      </c>
      <c r="H128" s="173">
        <v>170000</v>
      </c>
      <c r="I128" s="173">
        <v>154000</v>
      </c>
      <c r="K128" s="7"/>
      <c r="N128" s="24"/>
    </row>
    <row r="129" spans="1:14" ht="45" x14ac:dyDescent="0.25">
      <c r="A129">
        <v>66</v>
      </c>
      <c r="B129" s="20">
        <v>4987165</v>
      </c>
      <c r="C129" s="18" t="s">
        <v>20</v>
      </c>
      <c r="D129" s="18" t="s">
        <v>408</v>
      </c>
      <c r="E129" s="18" t="s">
        <v>257</v>
      </c>
      <c r="F129" s="21">
        <v>150000</v>
      </c>
      <c r="G129" s="173">
        <v>0</v>
      </c>
      <c r="H129" s="173">
        <v>2036000</v>
      </c>
      <c r="I129" s="173">
        <v>0</v>
      </c>
      <c r="K129" s="7"/>
      <c r="N129" s="24"/>
    </row>
    <row r="130" spans="1:14" ht="30" x14ac:dyDescent="0.25">
      <c r="A130">
        <v>67</v>
      </c>
      <c r="B130" s="20">
        <v>5000179</v>
      </c>
      <c r="C130" s="18" t="s">
        <v>9</v>
      </c>
      <c r="D130" s="18" t="s">
        <v>10</v>
      </c>
      <c r="E130" s="18" t="s">
        <v>241</v>
      </c>
      <c r="F130" s="21">
        <v>0</v>
      </c>
      <c r="G130" s="173">
        <v>0</v>
      </c>
      <c r="H130" s="173">
        <v>25151586</v>
      </c>
      <c r="I130" s="173">
        <v>17432000</v>
      </c>
      <c r="K130" s="7"/>
      <c r="N130" s="24"/>
    </row>
    <row r="131" spans="1:14" ht="30" x14ac:dyDescent="0.25">
      <c r="A131">
        <v>68</v>
      </c>
      <c r="B131" s="20">
        <v>5002625</v>
      </c>
      <c r="C131" s="18" t="s">
        <v>13</v>
      </c>
      <c r="D131" s="18" t="s">
        <v>14</v>
      </c>
      <c r="E131" s="18" t="s">
        <v>311</v>
      </c>
      <c r="F131" s="21">
        <v>75000</v>
      </c>
      <c r="G131" s="173">
        <v>50000</v>
      </c>
      <c r="H131" s="173">
        <v>0</v>
      </c>
      <c r="I131" s="173">
        <v>0</v>
      </c>
      <c r="K131" s="7"/>
      <c r="N131" s="24"/>
    </row>
    <row r="132" spans="1:14" x14ac:dyDescent="0.25">
      <c r="A132">
        <v>70</v>
      </c>
      <c r="B132" s="20">
        <v>5020855</v>
      </c>
      <c r="C132" s="18" t="s">
        <v>391</v>
      </c>
      <c r="D132" s="18" t="s">
        <v>392</v>
      </c>
      <c r="E132" s="18" t="s">
        <v>238</v>
      </c>
      <c r="F132" s="21">
        <v>1105000</v>
      </c>
      <c r="G132" s="173">
        <v>639000</v>
      </c>
      <c r="H132" s="173">
        <v>3168000</v>
      </c>
      <c r="I132" s="173">
        <v>3168000</v>
      </c>
      <c r="K132" s="7"/>
      <c r="N132" s="24"/>
    </row>
    <row r="133" spans="1:14" ht="30" x14ac:dyDescent="0.25">
      <c r="A133">
        <v>71</v>
      </c>
      <c r="B133" s="20">
        <v>5040302</v>
      </c>
      <c r="C133" s="18" t="s">
        <v>44</v>
      </c>
      <c r="D133" s="18" t="s">
        <v>44</v>
      </c>
      <c r="E133" s="18" t="s">
        <v>242</v>
      </c>
      <c r="F133" s="21">
        <v>0</v>
      </c>
      <c r="G133" s="173">
        <v>0</v>
      </c>
      <c r="H133" s="173">
        <v>5967850</v>
      </c>
      <c r="I133" s="173">
        <v>4456000</v>
      </c>
      <c r="K133" s="7"/>
      <c r="N133" s="24"/>
    </row>
    <row r="134" spans="1:14" ht="30" x14ac:dyDescent="0.25">
      <c r="A134">
        <v>72</v>
      </c>
      <c r="B134" s="20">
        <v>5133257</v>
      </c>
      <c r="C134" s="18" t="s">
        <v>251</v>
      </c>
      <c r="D134" s="18" t="s">
        <v>264</v>
      </c>
      <c r="E134" s="18" t="s">
        <v>233</v>
      </c>
      <c r="F134" s="21">
        <v>673400</v>
      </c>
      <c r="G134" s="173">
        <v>175000</v>
      </c>
      <c r="H134" s="173">
        <v>695310</v>
      </c>
      <c r="I134" s="173">
        <v>695000</v>
      </c>
      <c r="K134" s="7"/>
      <c r="N134" s="24"/>
    </row>
    <row r="135" spans="1:14" x14ac:dyDescent="0.25">
      <c r="A135">
        <v>73</v>
      </c>
      <c r="B135" s="20">
        <v>5141443</v>
      </c>
      <c r="C135" s="18" t="s">
        <v>87</v>
      </c>
      <c r="D135" s="18" t="s">
        <v>280</v>
      </c>
      <c r="E135" s="18" t="s">
        <v>235</v>
      </c>
      <c r="F135" s="21">
        <v>100000</v>
      </c>
      <c r="G135" s="173">
        <v>17000</v>
      </c>
      <c r="H135" s="173">
        <v>100000</v>
      </c>
      <c r="I135" s="173">
        <v>98000</v>
      </c>
      <c r="K135" s="7"/>
      <c r="N135" s="24"/>
    </row>
    <row r="136" spans="1:14" ht="45" x14ac:dyDescent="0.25">
      <c r="A136">
        <v>74</v>
      </c>
      <c r="B136" s="20">
        <v>5173305</v>
      </c>
      <c r="C136" s="18" t="s">
        <v>174</v>
      </c>
      <c r="D136" s="18" t="s">
        <v>174</v>
      </c>
      <c r="E136" s="18" t="s">
        <v>239</v>
      </c>
      <c r="F136" s="21">
        <v>0</v>
      </c>
      <c r="G136" s="173">
        <v>0</v>
      </c>
      <c r="H136" s="173">
        <v>1400000</v>
      </c>
      <c r="I136" s="173">
        <v>506000</v>
      </c>
      <c r="K136" s="7"/>
      <c r="N136" s="24"/>
    </row>
    <row r="137" spans="1:14" ht="45" x14ac:dyDescent="0.25">
      <c r="A137">
        <v>75</v>
      </c>
      <c r="B137" s="20">
        <v>5175408</v>
      </c>
      <c r="C137" s="18" t="s">
        <v>176</v>
      </c>
      <c r="D137" s="18" t="s">
        <v>177</v>
      </c>
      <c r="E137" s="18" t="s">
        <v>235</v>
      </c>
      <c r="F137" s="21">
        <v>0</v>
      </c>
      <c r="G137" s="173">
        <v>0</v>
      </c>
      <c r="H137" s="173">
        <v>508000</v>
      </c>
      <c r="I137" s="173">
        <v>316000</v>
      </c>
      <c r="K137" s="7"/>
      <c r="N137" s="24"/>
    </row>
    <row r="138" spans="1:14" ht="30" x14ac:dyDescent="0.25">
      <c r="A138">
        <v>76</v>
      </c>
      <c r="B138" s="20">
        <v>5204562</v>
      </c>
      <c r="C138" s="18" t="s">
        <v>97</v>
      </c>
      <c r="D138" s="18" t="s">
        <v>98</v>
      </c>
      <c r="E138" s="18" t="s">
        <v>235</v>
      </c>
      <c r="F138" s="21">
        <v>200000</v>
      </c>
      <c r="G138" s="173">
        <v>0</v>
      </c>
      <c r="H138" s="173">
        <v>400000</v>
      </c>
      <c r="I138" s="173">
        <v>392000</v>
      </c>
      <c r="K138" s="7"/>
      <c r="N138" s="24"/>
    </row>
    <row r="139" spans="1:14" ht="30" x14ac:dyDescent="0.25">
      <c r="A139">
        <v>77</v>
      </c>
      <c r="B139" s="20">
        <v>5220717</v>
      </c>
      <c r="C139" s="18" t="s">
        <v>51</v>
      </c>
      <c r="D139" s="18" t="s">
        <v>51</v>
      </c>
      <c r="E139" s="18" t="s">
        <v>243</v>
      </c>
      <c r="F139" s="21">
        <v>0</v>
      </c>
      <c r="G139" s="173">
        <v>0</v>
      </c>
      <c r="H139" s="173">
        <v>17321378</v>
      </c>
      <c r="I139" s="173">
        <v>11024000</v>
      </c>
      <c r="K139" s="7"/>
      <c r="N139" s="24"/>
    </row>
    <row r="140" spans="1:14" ht="30" x14ac:dyDescent="0.25">
      <c r="A140">
        <v>78</v>
      </c>
      <c r="B140" s="20">
        <v>5344327</v>
      </c>
      <c r="C140" s="18" t="s">
        <v>166</v>
      </c>
      <c r="D140" s="18" t="s">
        <v>166</v>
      </c>
      <c r="E140" s="18" t="s">
        <v>242</v>
      </c>
      <c r="F140" s="21">
        <v>150000</v>
      </c>
      <c r="G140" s="173">
        <v>15000</v>
      </c>
      <c r="H140" s="173">
        <v>2700000</v>
      </c>
      <c r="I140" s="173">
        <v>2700000</v>
      </c>
      <c r="K140" s="7"/>
      <c r="N140" s="24"/>
    </row>
    <row r="141" spans="1:14" ht="45" x14ac:dyDescent="0.25">
      <c r="A141">
        <v>79</v>
      </c>
      <c r="B141" s="20">
        <v>5369609</v>
      </c>
      <c r="C141" s="18" t="s">
        <v>118</v>
      </c>
      <c r="D141" s="18" t="s">
        <v>119</v>
      </c>
      <c r="E141" s="18" t="s">
        <v>257</v>
      </c>
      <c r="F141" s="21">
        <v>0</v>
      </c>
      <c r="G141" s="173">
        <v>0</v>
      </c>
      <c r="H141" s="173">
        <v>2173000</v>
      </c>
      <c r="I141" s="173">
        <v>0</v>
      </c>
      <c r="K141" s="7"/>
      <c r="N141" s="24"/>
    </row>
    <row r="142" spans="1:14" ht="30" x14ac:dyDescent="0.25">
      <c r="A142">
        <v>80</v>
      </c>
      <c r="B142" s="20">
        <v>5376966</v>
      </c>
      <c r="C142" s="18" t="s">
        <v>130</v>
      </c>
      <c r="D142" s="18" t="s">
        <v>282</v>
      </c>
      <c r="E142" s="18" t="s">
        <v>235</v>
      </c>
      <c r="F142" s="21">
        <v>670000</v>
      </c>
      <c r="G142" s="173">
        <v>0</v>
      </c>
      <c r="H142" s="173">
        <v>4000000</v>
      </c>
      <c r="I142" s="173">
        <v>3924000</v>
      </c>
      <c r="K142" s="7"/>
      <c r="N142" s="24"/>
    </row>
    <row r="143" spans="1:14" ht="30" x14ac:dyDescent="0.25">
      <c r="A143">
        <v>81</v>
      </c>
      <c r="B143" s="20">
        <v>5539112</v>
      </c>
      <c r="C143" s="18" t="s">
        <v>271</v>
      </c>
      <c r="D143" s="18" t="s">
        <v>302</v>
      </c>
      <c r="E143" s="18" t="s">
        <v>239</v>
      </c>
      <c r="F143" s="21">
        <v>779770</v>
      </c>
      <c r="G143" s="173">
        <v>358000</v>
      </c>
      <c r="H143" s="173">
        <v>1095000</v>
      </c>
      <c r="I143" s="173">
        <v>1095000</v>
      </c>
      <c r="K143" s="7"/>
      <c r="N143" s="24"/>
    </row>
    <row r="144" spans="1:14" ht="45" x14ac:dyDescent="0.25">
      <c r="A144">
        <v>82</v>
      </c>
      <c r="B144" s="20">
        <v>5599785</v>
      </c>
      <c r="C144" s="18" t="s">
        <v>170</v>
      </c>
      <c r="D144" s="18" t="s">
        <v>170</v>
      </c>
      <c r="E144" s="18" t="s">
        <v>239</v>
      </c>
      <c r="F144" s="21">
        <v>104000</v>
      </c>
      <c r="G144" s="173">
        <v>0</v>
      </c>
      <c r="H144" s="173">
        <v>398500</v>
      </c>
      <c r="I144" s="173">
        <v>385000</v>
      </c>
      <c r="K144" s="7"/>
      <c r="N144" s="24"/>
    </row>
    <row r="145" spans="1:14" ht="30" x14ac:dyDescent="0.25">
      <c r="A145">
        <v>83</v>
      </c>
      <c r="B145" s="20">
        <v>5638901</v>
      </c>
      <c r="C145" s="18" t="s">
        <v>58</v>
      </c>
      <c r="D145" s="18" t="s">
        <v>58</v>
      </c>
      <c r="E145" s="18" t="s">
        <v>243</v>
      </c>
      <c r="F145" s="21">
        <v>0</v>
      </c>
      <c r="G145" s="173">
        <v>0</v>
      </c>
      <c r="H145" s="173">
        <v>10115156</v>
      </c>
      <c r="I145" s="173">
        <v>7810000</v>
      </c>
      <c r="K145" s="7"/>
      <c r="N145" s="24"/>
    </row>
    <row r="146" spans="1:14" ht="30" x14ac:dyDescent="0.25">
      <c r="A146">
        <v>84</v>
      </c>
      <c r="B146" s="20">
        <v>5646573</v>
      </c>
      <c r="C146" s="18" t="s">
        <v>33</v>
      </c>
      <c r="D146" s="18" t="s">
        <v>34</v>
      </c>
      <c r="E146" s="18" t="s">
        <v>233</v>
      </c>
      <c r="F146" s="21">
        <v>0</v>
      </c>
      <c r="G146" s="173">
        <v>0</v>
      </c>
      <c r="H146" s="173">
        <v>850600</v>
      </c>
      <c r="I146" s="173">
        <v>646000</v>
      </c>
      <c r="K146" s="7"/>
      <c r="N146" s="24"/>
    </row>
    <row r="147" spans="1:14" ht="30" x14ac:dyDescent="0.25">
      <c r="A147">
        <v>85</v>
      </c>
      <c r="B147" s="20">
        <v>5651221</v>
      </c>
      <c r="C147" s="18" t="s">
        <v>38</v>
      </c>
      <c r="D147" s="18" t="s">
        <v>38</v>
      </c>
      <c r="E147" s="18" t="s">
        <v>243</v>
      </c>
      <c r="F147" s="21">
        <v>0</v>
      </c>
      <c r="G147" s="173">
        <v>0</v>
      </c>
      <c r="H147" s="173">
        <v>12656000</v>
      </c>
      <c r="I147" s="173">
        <v>10695000</v>
      </c>
      <c r="K147" s="7"/>
      <c r="N147" s="24"/>
    </row>
    <row r="148" spans="1:14" ht="45" x14ac:dyDescent="0.25">
      <c r="A148">
        <v>86</v>
      </c>
      <c r="B148" s="20">
        <v>5700178</v>
      </c>
      <c r="C148" s="18" t="s">
        <v>178</v>
      </c>
      <c r="D148" s="18" t="s">
        <v>267</v>
      </c>
      <c r="E148" s="18" t="s">
        <v>233</v>
      </c>
      <c r="F148" s="21">
        <v>37500</v>
      </c>
      <c r="G148" s="173">
        <v>37000</v>
      </c>
      <c r="H148" s="173">
        <v>397000</v>
      </c>
      <c r="I148" s="173">
        <v>397000</v>
      </c>
      <c r="K148" s="7"/>
      <c r="N148" s="24"/>
    </row>
    <row r="149" spans="1:14" ht="30" x14ac:dyDescent="0.25">
      <c r="A149">
        <v>87</v>
      </c>
      <c r="B149" s="20">
        <v>5703553</v>
      </c>
      <c r="C149" s="18" t="s">
        <v>167</v>
      </c>
      <c r="D149" s="18" t="s">
        <v>128</v>
      </c>
      <c r="E149" s="18" t="s">
        <v>244</v>
      </c>
      <c r="F149" s="21">
        <v>450000</v>
      </c>
      <c r="G149" s="173">
        <v>450000</v>
      </c>
      <c r="H149" s="173">
        <v>960000</v>
      </c>
      <c r="I149" s="173">
        <v>941000</v>
      </c>
      <c r="K149" s="7"/>
      <c r="N149" s="24"/>
    </row>
    <row r="150" spans="1:14" ht="45" x14ac:dyDescent="0.25">
      <c r="A150">
        <v>88</v>
      </c>
      <c r="B150" s="20">
        <v>5792625</v>
      </c>
      <c r="C150" s="18" t="s">
        <v>19</v>
      </c>
      <c r="D150" s="18" t="s">
        <v>409</v>
      </c>
      <c r="E150" s="18" t="s">
        <v>402</v>
      </c>
      <c r="F150" s="21">
        <v>381680</v>
      </c>
      <c r="G150" s="173">
        <v>300000</v>
      </c>
      <c r="H150" s="173">
        <v>842680</v>
      </c>
      <c r="I150" s="173">
        <v>842000</v>
      </c>
      <c r="K150" s="7"/>
      <c r="N150" s="24"/>
    </row>
    <row r="151" spans="1:14" ht="30" x14ac:dyDescent="0.25">
      <c r="A151">
        <v>89</v>
      </c>
      <c r="B151" s="20">
        <v>5804478</v>
      </c>
      <c r="C151" s="18" t="s">
        <v>57</v>
      </c>
      <c r="D151" s="18" t="s">
        <v>410</v>
      </c>
      <c r="E151" s="18" t="s">
        <v>243</v>
      </c>
      <c r="F151" s="21">
        <v>0</v>
      </c>
      <c r="G151" s="173">
        <v>0</v>
      </c>
      <c r="H151" s="173">
        <v>6935000</v>
      </c>
      <c r="I151" s="173">
        <v>3922000</v>
      </c>
      <c r="K151" s="7"/>
      <c r="N151" s="24"/>
    </row>
    <row r="152" spans="1:14" x14ac:dyDescent="0.25">
      <c r="A152">
        <v>90</v>
      </c>
      <c r="B152" s="20">
        <v>5814347</v>
      </c>
      <c r="C152" s="18" t="s">
        <v>385</v>
      </c>
      <c r="D152" s="18" t="s">
        <v>316</v>
      </c>
      <c r="E152" s="18" t="s">
        <v>315</v>
      </c>
      <c r="F152" s="21">
        <v>650000</v>
      </c>
      <c r="G152" s="173">
        <v>270000</v>
      </c>
      <c r="H152" s="173">
        <v>2174000</v>
      </c>
      <c r="I152" s="173">
        <v>2174000</v>
      </c>
      <c r="K152" s="7"/>
      <c r="N152" s="24"/>
    </row>
    <row r="153" spans="1:14" x14ac:dyDescent="0.25">
      <c r="A153">
        <v>91</v>
      </c>
      <c r="B153" s="20">
        <v>5869239</v>
      </c>
      <c r="C153" s="18" t="s">
        <v>59</v>
      </c>
      <c r="D153" s="18" t="s">
        <v>60</v>
      </c>
      <c r="E153" s="18" t="s">
        <v>242</v>
      </c>
      <c r="F153" s="21">
        <v>0</v>
      </c>
      <c r="G153" s="173">
        <v>0</v>
      </c>
      <c r="H153" s="173">
        <v>11199000</v>
      </c>
      <c r="I153" s="173">
        <v>6085000</v>
      </c>
      <c r="K153" s="7"/>
      <c r="N153" s="24"/>
    </row>
    <row r="154" spans="1:14" x14ac:dyDescent="0.25">
      <c r="A154">
        <v>92</v>
      </c>
      <c r="B154" s="20">
        <v>5871375</v>
      </c>
      <c r="C154" s="18" t="s">
        <v>164</v>
      </c>
      <c r="D154" s="18" t="s">
        <v>411</v>
      </c>
      <c r="E154" s="18" t="s">
        <v>244</v>
      </c>
      <c r="F154" s="21">
        <v>0</v>
      </c>
      <c r="G154" s="173">
        <v>0</v>
      </c>
      <c r="H154" s="173">
        <v>2502320</v>
      </c>
      <c r="I154" s="173">
        <v>522000</v>
      </c>
      <c r="K154" s="7"/>
      <c r="N154" s="24"/>
    </row>
    <row r="155" spans="1:14" ht="45" x14ac:dyDescent="0.25">
      <c r="A155">
        <v>93</v>
      </c>
      <c r="B155" s="20">
        <v>5894253</v>
      </c>
      <c r="C155" s="18" t="s">
        <v>134</v>
      </c>
      <c r="D155" s="18" t="s">
        <v>306</v>
      </c>
      <c r="E155" s="18" t="s">
        <v>242</v>
      </c>
      <c r="F155" s="21">
        <v>1200000</v>
      </c>
      <c r="G155" s="173">
        <v>1200000</v>
      </c>
      <c r="H155" s="173">
        <v>2600000</v>
      </c>
      <c r="I155" s="173">
        <v>2600000</v>
      </c>
      <c r="K155" s="7"/>
      <c r="N155" s="24"/>
    </row>
    <row r="156" spans="1:14" ht="30" x14ac:dyDescent="0.25">
      <c r="A156">
        <v>94</v>
      </c>
      <c r="B156" s="20">
        <v>5903063</v>
      </c>
      <c r="C156" s="18" t="s">
        <v>130</v>
      </c>
      <c r="D156" s="18" t="s">
        <v>412</v>
      </c>
      <c r="E156" s="18" t="s">
        <v>233</v>
      </c>
      <c r="F156" s="21">
        <v>79000</v>
      </c>
      <c r="G156" s="173">
        <v>79000</v>
      </c>
      <c r="H156" s="173">
        <v>0</v>
      </c>
      <c r="I156" s="173">
        <v>0</v>
      </c>
      <c r="K156" s="7"/>
      <c r="N156" s="24"/>
    </row>
    <row r="157" spans="1:14" ht="45" x14ac:dyDescent="0.25">
      <c r="A157">
        <v>96</v>
      </c>
      <c r="B157" s="20">
        <v>5922905</v>
      </c>
      <c r="C157" s="18" t="s">
        <v>157</v>
      </c>
      <c r="D157" s="18" t="s">
        <v>255</v>
      </c>
      <c r="E157" s="18" t="s">
        <v>253</v>
      </c>
      <c r="F157" s="21">
        <v>0</v>
      </c>
      <c r="G157" s="173">
        <v>0</v>
      </c>
      <c r="H157" s="173">
        <v>1315000</v>
      </c>
      <c r="I157" s="173">
        <v>1315000</v>
      </c>
      <c r="K157" s="7"/>
      <c r="N157" s="24"/>
    </row>
    <row r="158" spans="1:14" ht="45" x14ac:dyDescent="0.25">
      <c r="A158">
        <v>97</v>
      </c>
      <c r="B158" s="20">
        <v>5943218</v>
      </c>
      <c r="C158" s="18" t="s">
        <v>413</v>
      </c>
      <c r="D158" s="18" t="s">
        <v>371</v>
      </c>
      <c r="E158" s="18" t="s">
        <v>261</v>
      </c>
      <c r="F158" s="21">
        <v>180000</v>
      </c>
      <c r="G158" s="173">
        <v>0</v>
      </c>
      <c r="H158" s="173">
        <v>923308</v>
      </c>
      <c r="I158" s="173">
        <v>726000</v>
      </c>
      <c r="K158" s="7"/>
      <c r="N158" s="24"/>
    </row>
    <row r="159" spans="1:14" x14ac:dyDescent="0.25">
      <c r="A159">
        <v>98</v>
      </c>
      <c r="B159" s="20">
        <v>5945407</v>
      </c>
      <c r="C159" s="18" t="s">
        <v>100</v>
      </c>
      <c r="D159" s="18" t="s">
        <v>100</v>
      </c>
      <c r="E159" s="18" t="s">
        <v>261</v>
      </c>
      <c r="F159" s="21">
        <v>0</v>
      </c>
      <c r="G159" s="173">
        <v>0</v>
      </c>
      <c r="H159" s="173">
        <v>451000</v>
      </c>
      <c r="I159" s="173">
        <v>0</v>
      </c>
      <c r="K159" s="7"/>
      <c r="N159" s="24"/>
    </row>
    <row r="160" spans="1:14" ht="30" x14ac:dyDescent="0.25">
      <c r="A160">
        <v>99</v>
      </c>
      <c r="B160" s="20">
        <v>5947102</v>
      </c>
      <c r="C160" s="18" t="s">
        <v>127</v>
      </c>
      <c r="D160" s="18" t="s">
        <v>127</v>
      </c>
      <c r="E160" s="18" t="s">
        <v>290</v>
      </c>
      <c r="F160" s="21">
        <v>70000</v>
      </c>
      <c r="G160" s="173">
        <v>70000</v>
      </c>
      <c r="H160" s="173">
        <v>313000</v>
      </c>
      <c r="I160" s="173">
        <v>168000</v>
      </c>
      <c r="K160" s="7"/>
      <c r="N160" s="24"/>
    </row>
    <row r="161" spans="1:14" ht="45" x14ac:dyDescent="0.25">
      <c r="A161">
        <v>101</v>
      </c>
      <c r="B161" s="20">
        <v>5991938</v>
      </c>
      <c r="C161" s="18" t="s">
        <v>414</v>
      </c>
      <c r="D161" s="18" t="s">
        <v>27</v>
      </c>
      <c r="E161" s="18" t="s">
        <v>234</v>
      </c>
      <c r="F161" s="21">
        <v>400000</v>
      </c>
      <c r="G161" s="173">
        <v>0</v>
      </c>
      <c r="H161" s="173">
        <v>1123380</v>
      </c>
      <c r="I161" s="173">
        <v>986000</v>
      </c>
      <c r="K161" s="7"/>
      <c r="N161" s="24"/>
    </row>
    <row r="162" spans="1:14" ht="30" x14ac:dyDescent="0.25">
      <c r="A162">
        <v>102</v>
      </c>
      <c r="B162" s="20">
        <v>6115340</v>
      </c>
      <c r="C162" s="18" t="s">
        <v>3</v>
      </c>
      <c r="D162" s="18" t="s">
        <v>3</v>
      </c>
      <c r="E162" s="18" t="s">
        <v>235</v>
      </c>
      <c r="F162" s="21">
        <v>76000</v>
      </c>
      <c r="G162" s="173">
        <v>76000</v>
      </c>
      <c r="H162" s="173">
        <v>380000</v>
      </c>
      <c r="I162" s="173">
        <v>380000</v>
      </c>
      <c r="K162" s="7"/>
      <c r="N162" s="24"/>
    </row>
    <row r="163" spans="1:14" x14ac:dyDescent="0.25">
      <c r="A163">
        <v>103</v>
      </c>
      <c r="B163" s="20">
        <v>6152074</v>
      </c>
      <c r="C163" s="18" t="s">
        <v>4</v>
      </c>
      <c r="D163" s="18" t="s">
        <v>7</v>
      </c>
      <c r="E163" s="18" t="s">
        <v>234</v>
      </c>
      <c r="F163" s="21">
        <v>530000</v>
      </c>
      <c r="G163" s="173">
        <v>450000</v>
      </c>
      <c r="H163" s="173">
        <v>1309650</v>
      </c>
      <c r="I163" s="173">
        <v>516000</v>
      </c>
      <c r="K163" s="7"/>
      <c r="N163" s="24"/>
    </row>
    <row r="164" spans="1:14" ht="30" x14ac:dyDescent="0.25">
      <c r="A164">
        <v>105</v>
      </c>
      <c r="B164" s="20">
        <v>6163071</v>
      </c>
      <c r="C164" s="18" t="s">
        <v>9</v>
      </c>
      <c r="D164" s="18" t="s">
        <v>260</v>
      </c>
      <c r="E164" s="18" t="s">
        <v>259</v>
      </c>
      <c r="F164" s="21">
        <v>0</v>
      </c>
      <c r="G164" s="173">
        <v>0</v>
      </c>
      <c r="H164" s="173">
        <v>921775</v>
      </c>
      <c r="I164" s="173">
        <v>585000</v>
      </c>
      <c r="K164" s="7"/>
      <c r="N164" s="24"/>
    </row>
    <row r="165" spans="1:14" ht="30" x14ac:dyDescent="0.25">
      <c r="A165">
        <v>106</v>
      </c>
      <c r="B165" s="20">
        <v>6181040</v>
      </c>
      <c r="C165" s="18" t="s">
        <v>75</v>
      </c>
      <c r="D165" s="18" t="s">
        <v>76</v>
      </c>
      <c r="E165" s="18" t="s">
        <v>235</v>
      </c>
      <c r="F165" s="21">
        <v>150000</v>
      </c>
      <c r="G165" s="173">
        <v>0</v>
      </c>
      <c r="H165" s="173">
        <v>700000</v>
      </c>
      <c r="I165" s="173">
        <v>188000</v>
      </c>
      <c r="K165" s="7"/>
      <c r="N165" s="24"/>
    </row>
    <row r="166" spans="1:14" ht="45" x14ac:dyDescent="0.25">
      <c r="A166">
        <v>108</v>
      </c>
      <c r="B166" s="20">
        <v>6191102</v>
      </c>
      <c r="C166" s="18" t="s">
        <v>19</v>
      </c>
      <c r="D166" s="18" t="s">
        <v>274</v>
      </c>
      <c r="E166" s="18" t="s">
        <v>402</v>
      </c>
      <c r="F166" s="21">
        <v>57050</v>
      </c>
      <c r="G166" s="173">
        <v>57000</v>
      </c>
      <c r="H166" s="173">
        <v>330000</v>
      </c>
      <c r="I166" s="173">
        <v>330000</v>
      </c>
      <c r="K166" s="7"/>
      <c r="N166" s="24"/>
    </row>
    <row r="167" spans="1:14" x14ac:dyDescent="0.25">
      <c r="A167">
        <v>109</v>
      </c>
      <c r="B167" s="20">
        <v>6232669</v>
      </c>
      <c r="C167" s="18" t="s">
        <v>79</v>
      </c>
      <c r="D167" s="18" t="s">
        <v>283</v>
      </c>
      <c r="E167" s="18" t="s">
        <v>235</v>
      </c>
      <c r="F167" s="21">
        <v>200000</v>
      </c>
      <c r="G167" s="173">
        <v>0</v>
      </c>
      <c r="H167" s="173">
        <v>1400000</v>
      </c>
      <c r="I167" s="173">
        <v>785000</v>
      </c>
      <c r="K167" s="7"/>
      <c r="N167" s="24"/>
    </row>
    <row r="168" spans="1:14" ht="45" x14ac:dyDescent="0.25">
      <c r="A168">
        <v>110</v>
      </c>
      <c r="B168" s="20">
        <v>6311728</v>
      </c>
      <c r="C168" s="18" t="s">
        <v>70</v>
      </c>
      <c r="D168" s="18" t="s">
        <v>71</v>
      </c>
      <c r="E168" s="18" t="s">
        <v>235</v>
      </c>
      <c r="F168" s="21">
        <v>193000</v>
      </c>
      <c r="G168" s="173">
        <v>0</v>
      </c>
      <c r="H168" s="173">
        <v>1570000</v>
      </c>
      <c r="I168" s="173">
        <v>1570000</v>
      </c>
      <c r="K168" s="7"/>
      <c r="N168" s="24"/>
    </row>
    <row r="169" spans="1:14" ht="45" x14ac:dyDescent="0.25">
      <c r="A169">
        <v>111</v>
      </c>
      <c r="B169" s="20">
        <v>6361701</v>
      </c>
      <c r="C169" s="18" t="s">
        <v>26</v>
      </c>
      <c r="D169" s="18" t="s">
        <v>415</v>
      </c>
      <c r="E169" s="18" t="s">
        <v>257</v>
      </c>
      <c r="F169" s="21">
        <v>588455</v>
      </c>
      <c r="G169" s="173">
        <v>588000</v>
      </c>
      <c r="H169" s="173">
        <v>0</v>
      </c>
      <c r="I169" s="173">
        <v>0</v>
      </c>
      <c r="K169" s="7"/>
      <c r="N169" s="24"/>
    </row>
    <row r="170" spans="1:14" ht="30" x14ac:dyDescent="0.25">
      <c r="A170">
        <v>112</v>
      </c>
      <c r="B170" s="20">
        <v>6428468</v>
      </c>
      <c r="C170" s="18" t="s">
        <v>80</v>
      </c>
      <c r="D170" s="18" t="s">
        <v>284</v>
      </c>
      <c r="E170" s="18" t="s">
        <v>235</v>
      </c>
      <c r="F170" s="21">
        <v>1322000</v>
      </c>
      <c r="G170" s="173">
        <v>0</v>
      </c>
      <c r="H170" s="173">
        <v>3008350</v>
      </c>
      <c r="I170" s="173">
        <v>1450000</v>
      </c>
      <c r="K170" s="7"/>
      <c r="N170" s="24"/>
    </row>
    <row r="171" spans="1:14" ht="45" x14ac:dyDescent="0.25">
      <c r="A171">
        <v>113</v>
      </c>
      <c r="B171" s="20">
        <v>6447139</v>
      </c>
      <c r="C171" s="18" t="s">
        <v>26</v>
      </c>
      <c r="D171" s="18" t="s">
        <v>312</v>
      </c>
      <c r="E171" s="18" t="s">
        <v>311</v>
      </c>
      <c r="F171" s="21">
        <v>274978</v>
      </c>
      <c r="G171" s="173">
        <v>50000</v>
      </c>
      <c r="H171" s="173">
        <v>1502855</v>
      </c>
      <c r="I171" s="173">
        <v>1294000</v>
      </c>
      <c r="K171" s="7"/>
      <c r="N171" s="24"/>
    </row>
    <row r="172" spans="1:14" ht="30" x14ac:dyDescent="0.25">
      <c r="A172">
        <v>115</v>
      </c>
      <c r="B172" s="20">
        <v>6466112</v>
      </c>
      <c r="C172" s="18" t="s">
        <v>127</v>
      </c>
      <c r="D172" s="18" t="s">
        <v>127</v>
      </c>
      <c r="E172" s="18" t="s">
        <v>233</v>
      </c>
      <c r="F172" s="21">
        <v>90000</v>
      </c>
      <c r="G172" s="22">
        <v>30000</v>
      </c>
      <c r="H172" s="22">
        <v>310800</v>
      </c>
      <c r="I172" s="22">
        <v>214000</v>
      </c>
      <c r="K172" s="7"/>
      <c r="N172" s="24"/>
    </row>
    <row r="173" spans="1:14" x14ac:dyDescent="0.25">
      <c r="A173">
        <v>116</v>
      </c>
      <c r="B173" s="20">
        <v>6473703</v>
      </c>
      <c r="C173" s="18" t="s">
        <v>374</v>
      </c>
      <c r="D173" s="18" t="s">
        <v>150</v>
      </c>
      <c r="E173" s="18" t="s">
        <v>261</v>
      </c>
      <c r="F173" s="21">
        <v>0</v>
      </c>
      <c r="G173" s="173">
        <v>0</v>
      </c>
      <c r="H173" s="173">
        <v>1504308</v>
      </c>
      <c r="I173" s="173">
        <v>0</v>
      </c>
      <c r="K173" s="7"/>
      <c r="N173" s="24"/>
    </row>
    <row r="174" spans="1:14" ht="30" x14ac:dyDescent="0.25">
      <c r="A174">
        <v>117</v>
      </c>
      <c r="B174" s="20">
        <v>6478708</v>
      </c>
      <c r="C174" s="18" t="s">
        <v>166</v>
      </c>
      <c r="D174" s="18" t="s">
        <v>166</v>
      </c>
      <c r="E174" s="18" t="s">
        <v>234</v>
      </c>
      <c r="F174" s="21">
        <v>0</v>
      </c>
      <c r="G174" s="173">
        <v>0</v>
      </c>
      <c r="H174" s="173">
        <v>20000</v>
      </c>
      <c r="I174" s="173">
        <v>10000</v>
      </c>
      <c r="K174" s="7"/>
      <c r="N174" s="24"/>
    </row>
    <row r="175" spans="1:14" x14ac:dyDescent="0.25">
      <c r="A175">
        <v>118</v>
      </c>
      <c r="B175" s="20">
        <v>6514817</v>
      </c>
      <c r="C175" s="18" t="s">
        <v>37</v>
      </c>
      <c r="D175" s="18" t="s">
        <v>128</v>
      </c>
      <c r="E175" s="18" t="s">
        <v>244</v>
      </c>
      <c r="F175" s="21">
        <v>1241385</v>
      </c>
      <c r="G175" s="173">
        <v>0</v>
      </c>
      <c r="H175" s="173">
        <v>2860000</v>
      </c>
      <c r="I175" s="173">
        <v>2860000</v>
      </c>
      <c r="K175" s="7"/>
      <c r="N175" s="24"/>
    </row>
    <row r="176" spans="1:14" ht="75" x14ac:dyDescent="0.25">
      <c r="A176">
        <v>119</v>
      </c>
      <c r="B176" s="20">
        <v>6565086</v>
      </c>
      <c r="C176" s="18" t="s">
        <v>266</v>
      </c>
      <c r="D176" s="18" t="s">
        <v>17</v>
      </c>
      <c r="E176" s="18" t="s">
        <v>233</v>
      </c>
      <c r="F176" s="21">
        <v>674000</v>
      </c>
      <c r="G176" s="173">
        <v>107000</v>
      </c>
      <c r="H176" s="173">
        <v>3291203</v>
      </c>
      <c r="I176" s="173">
        <v>3291000</v>
      </c>
      <c r="K176" s="7"/>
      <c r="N176" s="24"/>
    </row>
    <row r="177" spans="1:14" ht="30" x14ac:dyDescent="0.25">
      <c r="A177">
        <v>120</v>
      </c>
      <c r="B177" s="20">
        <v>6565956</v>
      </c>
      <c r="C177" s="18" t="s">
        <v>55</v>
      </c>
      <c r="D177" s="18" t="s">
        <v>55</v>
      </c>
      <c r="E177" s="18" t="s">
        <v>242</v>
      </c>
      <c r="F177" s="21">
        <v>0</v>
      </c>
      <c r="G177" s="173">
        <v>0</v>
      </c>
      <c r="H177" s="173">
        <v>6232600</v>
      </c>
      <c r="I177" s="173">
        <v>4201000</v>
      </c>
      <c r="K177" s="7"/>
      <c r="N177" s="24"/>
    </row>
    <row r="178" spans="1:14" ht="30" x14ac:dyDescent="0.25">
      <c r="A178">
        <v>121</v>
      </c>
      <c r="B178" s="20">
        <v>6581899</v>
      </c>
      <c r="C178" s="18" t="s">
        <v>40</v>
      </c>
      <c r="D178" s="18" t="s">
        <v>40</v>
      </c>
      <c r="E178" s="18" t="s">
        <v>242</v>
      </c>
      <c r="F178" s="21">
        <v>0</v>
      </c>
      <c r="G178" s="173">
        <v>0</v>
      </c>
      <c r="H178" s="173">
        <v>10995000</v>
      </c>
      <c r="I178" s="173">
        <v>6211000</v>
      </c>
      <c r="K178" s="7"/>
      <c r="N178" s="24"/>
    </row>
    <row r="179" spans="1:14" ht="30" x14ac:dyDescent="0.25">
      <c r="A179">
        <v>122</v>
      </c>
      <c r="B179" s="20">
        <v>6585534</v>
      </c>
      <c r="C179" s="18" t="s">
        <v>130</v>
      </c>
      <c r="D179" s="18" t="s">
        <v>333</v>
      </c>
      <c r="E179" s="18" t="s">
        <v>250</v>
      </c>
      <c r="F179" s="21">
        <v>0</v>
      </c>
      <c r="G179" s="173">
        <v>0</v>
      </c>
      <c r="H179" s="173">
        <v>2289190</v>
      </c>
      <c r="I179" s="173">
        <v>0</v>
      </c>
      <c r="K179" s="7"/>
      <c r="N179" s="24"/>
    </row>
    <row r="180" spans="1:14" ht="30" x14ac:dyDescent="0.25">
      <c r="A180">
        <v>123</v>
      </c>
      <c r="B180" s="20">
        <v>6607461</v>
      </c>
      <c r="C180" s="18" t="s">
        <v>133</v>
      </c>
      <c r="D180" s="18" t="s">
        <v>416</v>
      </c>
      <c r="E180" s="18" t="s">
        <v>253</v>
      </c>
      <c r="F180" s="21">
        <v>265612</v>
      </c>
      <c r="G180" s="173">
        <v>0</v>
      </c>
      <c r="H180" s="173">
        <v>992000</v>
      </c>
      <c r="I180" s="173">
        <v>965000</v>
      </c>
      <c r="K180" s="7"/>
      <c r="N180" s="24"/>
    </row>
    <row r="181" spans="1:14" ht="45" x14ac:dyDescent="0.25">
      <c r="A181">
        <v>124</v>
      </c>
      <c r="B181" s="20">
        <v>6627771</v>
      </c>
      <c r="C181" s="18" t="s">
        <v>127</v>
      </c>
      <c r="D181" s="18" t="s">
        <v>295</v>
      </c>
      <c r="E181" s="18" t="s">
        <v>244</v>
      </c>
      <c r="F181" s="21">
        <v>80000</v>
      </c>
      <c r="G181" s="173">
        <v>28000</v>
      </c>
      <c r="H181" s="173">
        <v>617200</v>
      </c>
      <c r="I181" s="173">
        <v>200000</v>
      </c>
      <c r="K181" s="7"/>
      <c r="N181" s="24"/>
    </row>
    <row r="182" spans="1:14" ht="75" x14ac:dyDescent="0.25">
      <c r="A182">
        <v>126</v>
      </c>
      <c r="B182" s="20">
        <v>6630553</v>
      </c>
      <c r="C182" s="18" t="s">
        <v>266</v>
      </c>
      <c r="D182" s="18" t="s">
        <v>17</v>
      </c>
      <c r="E182" s="18" t="s">
        <v>258</v>
      </c>
      <c r="F182" s="21">
        <v>455000</v>
      </c>
      <c r="G182" s="173">
        <v>0</v>
      </c>
      <c r="H182" s="173">
        <v>1477520</v>
      </c>
      <c r="I182" s="173">
        <v>1295000</v>
      </c>
      <c r="K182" s="7"/>
      <c r="N182" s="24"/>
    </row>
    <row r="183" spans="1:14" x14ac:dyDescent="0.25">
      <c r="A183">
        <v>129</v>
      </c>
      <c r="B183" s="20">
        <v>6684022</v>
      </c>
      <c r="C183" s="18" t="s">
        <v>303</v>
      </c>
      <c r="D183" s="18" t="s">
        <v>304</v>
      </c>
      <c r="E183" s="18" t="s">
        <v>239</v>
      </c>
      <c r="F183" s="21">
        <v>337000</v>
      </c>
      <c r="G183" s="173">
        <v>55000</v>
      </c>
      <c r="H183" s="173">
        <v>2090000</v>
      </c>
      <c r="I183" s="173">
        <v>2090000</v>
      </c>
      <c r="K183" s="7"/>
      <c r="N183" s="24"/>
    </row>
    <row r="184" spans="1:14" ht="30" x14ac:dyDescent="0.25">
      <c r="A184">
        <v>136</v>
      </c>
      <c r="B184" s="20">
        <v>6697882</v>
      </c>
      <c r="C184" s="18" t="s">
        <v>95</v>
      </c>
      <c r="D184" s="18" t="s">
        <v>96</v>
      </c>
      <c r="E184" s="18" t="s">
        <v>235</v>
      </c>
      <c r="F184" s="21">
        <v>50000</v>
      </c>
      <c r="G184" s="173">
        <v>40000</v>
      </c>
      <c r="H184" s="173">
        <v>50000</v>
      </c>
      <c r="I184" s="173">
        <v>49000</v>
      </c>
      <c r="K184" s="7"/>
      <c r="N184" s="24"/>
    </row>
    <row r="185" spans="1:14" ht="30" x14ac:dyDescent="0.25">
      <c r="A185">
        <v>137</v>
      </c>
      <c r="B185" s="20">
        <v>6698987</v>
      </c>
      <c r="C185" s="18" t="s">
        <v>417</v>
      </c>
      <c r="D185" s="18" t="s">
        <v>141</v>
      </c>
      <c r="E185" s="18" t="s">
        <v>233</v>
      </c>
      <c r="F185" s="21">
        <v>52500</v>
      </c>
      <c r="G185" s="173">
        <v>9000</v>
      </c>
      <c r="H185" s="173">
        <v>488600</v>
      </c>
      <c r="I185" s="173">
        <v>488000</v>
      </c>
      <c r="K185" s="7"/>
      <c r="N185" s="24"/>
    </row>
    <row r="186" spans="1:14" ht="30" x14ac:dyDescent="0.25">
      <c r="A186">
        <v>138</v>
      </c>
      <c r="B186" s="20">
        <v>6749255</v>
      </c>
      <c r="C186" s="18" t="s">
        <v>62</v>
      </c>
      <c r="D186" s="18" t="s">
        <v>418</v>
      </c>
      <c r="E186" s="18" t="s">
        <v>236</v>
      </c>
      <c r="F186" s="21">
        <v>0</v>
      </c>
      <c r="G186" s="173">
        <v>0</v>
      </c>
      <c r="H186" s="173">
        <v>737000</v>
      </c>
      <c r="I186" s="173">
        <v>657000</v>
      </c>
      <c r="K186" s="7"/>
      <c r="N186" s="24"/>
    </row>
    <row r="187" spans="1:14" ht="45" x14ac:dyDescent="0.25">
      <c r="A187">
        <v>139</v>
      </c>
      <c r="B187" s="20">
        <v>6811251</v>
      </c>
      <c r="C187" s="18" t="s">
        <v>178</v>
      </c>
      <c r="D187" s="18" t="s">
        <v>267</v>
      </c>
      <c r="E187" s="18" t="s">
        <v>233</v>
      </c>
      <c r="F187" s="21">
        <v>36000</v>
      </c>
      <c r="G187" s="173">
        <v>30000</v>
      </c>
      <c r="H187" s="173">
        <v>280000</v>
      </c>
      <c r="I187" s="173">
        <v>279000</v>
      </c>
      <c r="K187" s="7"/>
      <c r="N187" s="24"/>
    </row>
    <row r="188" spans="1:14" ht="30" x14ac:dyDescent="0.25">
      <c r="A188">
        <v>141</v>
      </c>
      <c r="B188" s="20">
        <v>6945387</v>
      </c>
      <c r="C188" s="18" t="s">
        <v>59</v>
      </c>
      <c r="D188" s="18" t="s">
        <v>61</v>
      </c>
      <c r="E188" s="18" t="s">
        <v>241</v>
      </c>
      <c r="F188" s="21">
        <v>0</v>
      </c>
      <c r="G188" s="173">
        <v>0</v>
      </c>
      <c r="H188" s="173">
        <v>5788000</v>
      </c>
      <c r="I188" s="173">
        <v>1818000</v>
      </c>
      <c r="K188" s="7"/>
      <c r="N188" s="24"/>
    </row>
    <row r="189" spans="1:14" ht="45" x14ac:dyDescent="0.25">
      <c r="A189">
        <v>143</v>
      </c>
      <c r="B189" s="20">
        <v>6948137</v>
      </c>
      <c r="C189" s="18" t="s">
        <v>373</v>
      </c>
      <c r="D189" s="18" t="s">
        <v>342</v>
      </c>
      <c r="E189" s="18" t="s">
        <v>261</v>
      </c>
      <c r="F189" s="21">
        <v>0</v>
      </c>
      <c r="G189" s="173">
        <v>0</v>
      </c>
      <c r="H189" s="173">
        <v>5660000</v>
      </c>
      <c r="I189" s="173">
        <v>0</v>
      </c>
      <c r="K189" s="7"/>
      <c r="N189" s="24"/>
    </row>
    <row r="190" spans="1:14" ht="30" x14ac:dyDescent="0.25">
      <c r="A190">
        <v>144</v>
      </c>
      <c r="B190" s="20">
        <v>6989404</v>
      </c>
      <c r="C190" s="18" t="s">
        <v>62</v>
      </c>
      <c r="D190" s="18" t="s">
        <v>419</v>
      </c>
      <c r="E190" s="18" t="s">
        <v>253</v>
      </c>
      <c r="F190" s="21">
        <v>130000</v>
      </c>
      <c r="G190" s="173">
        <v>0</v>
      </c>
      <c r="H190" s="173">
        <v>308000</v>
      </c>
      <c r="I190" s="173">
        <v>234000</v>
      </c>
      <c r="K190" s="7"/>
      <c r="N190" s="24"/>
    </row>
    <row r="191" spans="1:14" x14ac:dyDescent="0.25">
      <c r="A191">
        <v>148</v>
      </c>
      <c r="B191" s="20">
        <v>7071797</v>
      </c>
      <c r="C191" s="18" t="s">
        <v>58</v>
      </c>
      <c r="D191" s="18" t="s">
        <v>58</v>
      </c>
      <c r="E191" s="18" t="s">
        <v>236</v>
      </c>
      <c r="F191" s="21">
        <v>0</v>
      </c>
      <c r="G191" s="173">
        <v>0</v>
      </c>
      <c r="H191" s="173">
        <v>2507613</v>
      </c>
      <c r="I191" s="173">
        <v>1597000</v>
      </c>
      <c r="K191" s="7"/>
      <c r="N191" s="24"/>
    </row>
    <row r="192" spans="1:14" ht="45" x14ac:dyDescent="0.25">
      <c r="A192">
        <v>149</v>
      </c>
      <c r="B192" s="20">
        <v>7175172</v>
      </c>
      <c r="C192" s="18" t="s">
        <v>179</v>
      </c>
      <c r="D192" s="18" t="s">
        <v>340</v>
      </c>
      <c r="E192" s="18" t="s">
        <v>261</v>
      </c>
      <c r="F192" s="21">
        <v>0</v>
      </c>
      <c r="G192" s="173">
        <v>0</v>
      </c>
      <c r="H192" s="173">
        <v>0</v>
      </c>
      <c r="I192" s="173">
        <v>0</v>
      </c>
      <c r="K192" s="7"/>
      <c r="N192" s="24"/>
    </row>
    <row r="193" spans="1:18" ht="45" x14ac:dyDescent="0.25">
      <c r="A193">
        <v>150</v>
      </c>
      <c r="B193" s="20">
        <v>7201840</v>
      </c>
      <c r="C193" s="18" t="s">
        <v>170</v>
      </c>
      <c r="D193" s="18" t="s">
        <v>287</v>
      </c>
      <c r="E193" s="18" t="s">
        <v>235</v>
      </c>
      <c r="F193" s="21">
        <v>1372000</v>
      </c>
      <c r="G193" s="173">
        <v>149000</v>
      </c>
      <c r="H193" s="173">
        <v>4630800</v>
      </c>
      <c r="I193" s="173">
        <v>3890000</v>
      </c>
      <c r="K193" s="7"/>
      <c r="N193" s="24"/>
    </row>
    <row r="194" spans="1:18" x14ac:dyDescent="0.25">
      <c r="A194">
        <v>151</v>
      </c>
      <c r="B194" s="20">
        <v>7218817</v>
      </c>
      <c r="C194" s="18" t="s">
        <v>271</v>
      </c>
      <c r="D194" s="18" t="s">
        <v>188</v>
      </c>
      <c r="E194" s="18" t="s">
        <v>261</v>
      </c>
      <c r="F194" s="21">
        <v>373100</v>
      </c>
      <c r="G194" s="173">
        <v>0</v>
      </c>
      <c r="H194" s="173">
        <v>1308000</v>
      </c>
      <c r="I194" s="173">
        <v>0</v>
      </c>
      <c r="K194" s="7"/>
      <c r="N194" s="24"/>
    </row>
    <row r="195" spans="1:18" ht="45" x14ac:dyDescent="0.25">
      <c r="A195">
        <v>153</v>
      </c>
      <c r="B195" s="20">
        <v>7259548</v>
      </c>
      <c r="C195" s="18" t="s">
        <v>103</v>
      </c>
      <c r="D195" s="18" t="s">
        <v>30</v>
      </c>
      <c r="E195" s="18" t="s">
        <v>235</v>
      </c>
      <c r="F195" s="21">
        <v>50000</v>
      </c>
      <c r="G195" s="173">
        <v>0</v>
      </c>
      <c r="H195" s="173">
        <v>3893000</v>
      </c>
      <c r="I195" s="173">
        <v>1463000</v>
      </c>
      <c r="K195" s="7"/>
      <c r="N195" s="24"/>
    </row>
    <row r="196" spans="1:18" ht="45" x14ac:dyDescent="0.25">
      <c r="A196">
        <v>156</v>
      </c>
      <c r="B196" s="20">
        <v>7268793</v>
      </c>
      <c r="C196" s="18" t="s">
        <v>19</v>
      </c>
      <c r="D196" s="18" t="s">
        <v>299</v>
      </c>
      <c r="E196" s="18" t="s">
        <v>239</v>
      </c>
      <c r="F196" s="21">
        <v>239020</v>
      </c>
      <c r="G196" s="173">
        <v>239000</v>
      </c>
      <c r="H196" s="173">
        <v>720000</v>
      </c>
      <c r="I196" s="173">
        <v>720000</v>
      </c>
      <c r="K196" s="7"/>
      <c r="N196" s="24"/>
    </row>
    <row r="197" spans="1:18" x14ac:dyDescent="0.25">
      <c r="A197">
        <v>159</v>
      </c>
      <c r="B197" s="20">
        <v>7381195</v>
      </c>
      <c r="C197" s="18" t="s">
        <v>303</v>
      </c>
      <c r="D197" s="18" t="s">
        <v>113</v>
      </c>
      <c r="E197" s="18" t="s">
        <v>261</v>
      </c>
      <c r="F197" s="21">
        <v>0</v>
      </c>
      <c r="G197" s="173">
        <v>0</v>
      </c>
      <c r="H197" s="173">
        <v>628000</v>
      </c>
      <c r="I197" s="173">
        <v>0</v>
      </c>
      <c r="K197" s="7"/>
      <c r="N197" s="24"/>
    </row>
    <row r="198" spans="1:18" ht="30" x14ac:dyDescent="0.25">
      <c r="A198">
        <v>162</v>
      </c>
      <c r="B198" s="20">
        <v>7384495</v>
      </c>
      <c r="C198" s="18" t="s">
        <v>51</v>
      </c>
      <c r="D198" s="18" t="s">
        <v>51</v>
      </c>
      <c r="E198" s="18" t="s">
        <v>261</v>
      </c>
      <c r="F198" s="21">
        <v>0</v>
      </c>
      <c r="G198" s="173">
        <v>0</v>
      </c>
      <c r="H198" s="173">
        <v>0</v>
      </c>
      <c r="I198" s="173">
        <v>0</v>
      </c>
      <c r="K198" s="7"/>
      <c r="N198" s="24"/>
    </row>
    <row r="199" spans="1:18" ht="30" x14ac:dyDescent="0.25">
      <c r="A199">
        <v>164</v>
      </c>
      <c r="B199" s="20">
        <v>7399132</v>
      </c>
      <c r="C199" s="18" t="s">
        <v>72</v>
      </c>
      <c r="D199" s="18" t="s">
        <v>72</v>
      </c>
      <c r="E199" s="18" t="s">
        <v>235</v>
      </c>
      <c r="F199" s="21">
        <v>72400</v>
      </c>
      <c r="G199" s="173">
        <v>72000</v>
      </c>
      <c r="H199" s="173">
        <v>476000</v>
      </c>
      <c r="I199" s="173">
        <v>476000</v>
      </c>
      <c r="K199" s="7"/>
      <c r="N199" s="24"/>
    </row>
    <row r="200" spans="1:18" ht="30" x14ac:dyDescent="0.25">
      <c r="A200">
        <v>166</v>
      </c>
      <c r="B200" s="20">
        <v>7459230</v>
      </c>
      <c r="C200" s="18" t="s">
        <v>135</v>
      </c>
      <c r="D200" s="18" t="s">
        <v>27</v>
      </c>
      <c r="E200" s="18" t="s">
        <v>234</v>
      </c>
      <c r="F200" s="21">
        <v>200000</v>
      </c>
      <c r="G200" s="173">
        <v>91000</v>
      </c>
      <c r="H200" s="173">
        <v>1440000</v>
      </c>
      <c r="I200" s="173">
        <v>1440000</v>
      </c>
      <c r="K200" s="7"/>
      <c r="N200" s="24"/>
    </row>
    <row r="201" spans="1:18" ht="30" x14ac:dyDescent="0.25">
      <c r="A201">
        <v>171</v>
      </c>
      <c r="B201" s="175">
        <v>7566271</v>
      </c>
      <c r="C201" s="18" t="s">
        <v>277</v>
      </c>
      <c r="D201" s="18" t="s">
        <v>278</v>
      </c>
      <c r="E201" s="18" t="s">
        <v>234</v>
      </c>
      <c r="F201" s="21">
        <v>1500000</v>
      </c>
      <c r="G201" s="173">
        <v>339000</v>
      </c>
      <c r="H201" s="173">
        <v>2000000</v>
      </c>
      <c r="I201" s="173">
        <v>2000000</v>
      </c>
      <c r="K201" s="7"/>
      <c r="N201" s="24"/>
    </row>
    <row r="202" spans="1:18" s="8" customFormat="1" ht="30" x14ac:dyDescent="0.25">
      <c r="A202" s="8">
        <v>171</v>
      </c>
      <c r="B202" s="20">
        <v>7630615</v>
      </c>
      <c r="C202" s="18" t="s">
        <v>57</v>
      </c>
      <c r="D202" s="18" t="s">
        <v>420</v>
      </c>
      <c r="E202" s="18" t="s">
        <v>242</v>
      </c>
      <c r="F202" s="21">
        <v>0</v>
      </c>
      <c r="G202" s="173">
        <v>0</v>
      </c>
      <c r="H202" s="173">
        <v>29130000</v>
      </c>
      <c r="I202" s="173">
        <v>19802000</v>
      </c>
      <c r="K202" s="25"/>
      <c r="N202" s="24"/>
      <c r="P202"/>
      <c r="Q202"/>
      <c r="R202" s="161"/>
    </row>
    <row r="203" spans="1:18" ht="30" x14ac:dyDescent="0.25">
      <c r="A203">
        <v>173</v>
      </c>
      <c r="B203" s="20">
        <v>7634996</v>
      </c>
      <c r="C203" s="18" t="s">
        <v>65</v>
      </c>
      <c r="D203" s="18" t="s">
        <v>273</v>
      </c>
      <c r="E203" s="18" t="s">
        <v>233</v>
      </c>
      <c r="F203" s="21">
        <v>60000</v>
      </c>
      <c r="G203" s="173">
        <v>60000</v>
      </c>
      <c r="H203" s="173">
        <v>177000</v>
      </c>
      <c r="I203" s="173">
        <v>169000</v>
      </c>
      <c r="K203" s="7"/>
      <c r="N203" s="24"/>
    </row>
    <row r="204" spans="1:18" ht="30" x14ac:dyDescent="0.25">
      <c r="A204">
        <v>176</v>
      </c>
      <c r="B204" s="174">
        <v>7651263</v>
      </c>
      <c r="C204" s="18" t="s">
        <v>324</v>
      </c>
      <c r="D204" s="18" t="s">
        <v>191</v>
      </c>
      <c r="E204" s="18" t="s">
        <v>257</v>
      </c>
      <c r="F204" s="21">
        <v>0</v>
      </c>
      <c r="G204" s="173">
        <v>0</v>
      </c>
      <c r="H204" s="173">
        <v>0</v>
      </c>
      <c r="I204" s="173">
        <v>0</v>
      </c>
      <c r="K204" s="7"/>
      <c r="N204" s="24"/>
    </row>
    <row r="205" spans="1:18" ht="30" x14ac:dyDescent="0.25">
      <c r="A205">
        <v>178</v>
      </c>
      <c r="B205" s="20">
        <v>7653065</v>
      </c>
      <c r="C205" s="18" t="s">
        <v>65</v>
      </c>
      <c r="D205" s="18" t="s">
        <v>327</v>
      </c>
      <c r="E205" s="18" t="s">
        <v>259</v>
      </c>
      <c r="F205" s="21">
        <v>0</v>
      </c>
      <c r="G205" s="173">
        <v>0</v>
      </c>
      <c r="H205" s="173">
        <v>2064000</v>
      </c>
      <c r="I205" s="173">
        <v>0</v>
      </c>
      <c r="K205" s="7"/>
      <c r="N205" s="24"/>
    </row>
    <row r="206" spans="1:18" x14ac:dyDescent="0.25">
      <c r="A206">
        <v>179</v>
      </c>
      <c r="B206" s="20">
        <v>7702105</v>
      </c>
      <c r="C206" s="18" t="s">
        <v>84</v>
      </c>
      <c r="D206" s="18" t="s">
        <v>30</v>
      </c>
      <c r="E206" s="18" t="s">
        <v>235</v>
      </c>
      <c r="F206" s="21">
        <v>715997</v>
      </c>
      <c r="G206" s="173">
        <v>0</v>
      </c>
      <c r="H206" s="173">
        <v>705376</v>
      </c>
      <c r="I206" s="173">
        <v>257000</v>
      </c>
      <c r="K206" s="7"/>
      <c r="N206" s="24"/>
    </row>
    <row r="207" spans="1:18" ht="30" x14ac:dyDescent="0.25">
      <c r="A207">
        <v>180</v>
      </c>
      <c r="B207" s="20">
        <v>7741294</v>
      </c>
      <c r="C207" s="18" t="s">
        <v>127</v>
      </c>
      <c r="D207" s="18" t="s">
        <v>129</v>
      </c>
      <c r="E207" s="18" t="s">
        <v>235</v>
      </c>
      <c r="F207" s="21">
        <v>90000</v>
      </c>
      <c r="G207" s="173">
        <v>0</v>
      </c>
      <c r="H207" s="173">
        <v>1083500</v>
      </c>
      <c r="I207" s="173">
        <v>849000</v>
      </c>
      <c r="K207" s="7"/>
      <c r="N207" s="24"/>
    </row>
    <row r="208" spans="1:18" ht="45" x14ac:dyDescent="0.25">
      <c r="A208">
        <v>183</v>
      </c>
      <c r="B208" s="20">
        <v>7790627</v>
      </c>
      <c r="C208" s="18" t="s">
        <v>26</v>
      </c>
      <c r="D208" s="18" t="s">
        <v>110</v>
      </c>
      <c r="E208" s="18" t="s">
        <v>261</v>
      </c>
      <c r="F208" s="21">
        <v>729717</v>
      </c>
      <c r="G208" s="173">
        <v>729000</v>
      </c>
      <c r="H208" s="173">
        <v>0</v>
      </c>
      <c r="I208" s="173">
        <v>0</v>
      </c>
      <c r="K208" s="7"/>
      <c r="N208" s="24"/>
    </row>
    <row r="209" spans="1:14" x14ac:dyDescent="0.25">
      <c r="A209">
        <v>184</v>
      </c>
      <c r="B209" s="20">
        <v>7805491</v>
      </c>
      <c r="C209" s="18" t="s">
        <v>374</v>
      </c>
      <c r="D209" s="18" t="s">
        <v>151</v>
      </c>
      <c r="E209" s="18" t="s">
        <v>261</v>
      </c>
      <c r="F209" s="21">
        <v>0</v>
      </c>
      <c r="G209" s="173">
        <v>0</v>
      </c>
      <c r="H209" s="173">
        <v>804000</v>
      </c>
      <c r="I209" s="173">
        <v>0</v>
      </c>
      <c r="K209" s="7"/>
      <c r="N209" s="24"/>
    </row>
    <row r="210" spans="1:14" ht="30" x14ac:dyDescent="0.25">
      <c r="A210">
        <v>185</v>
      </c>
      <c r="B210" s="20">
        <v>7832444</v>
      </c>
      <c r="C210" s="18" t="s">
        <v>130</v>
      </c>
      <c r="D210" s="18" t="s">
        <v>248</v>
      </c>
      <c r="E210" s="18" t="s">
        <v>317</v>
      </c>
      <c r="F210" s="21">
        <v>0</v>
      </c>
      <c r="G210" s="173">
        <v>0</v>
      </c>
      <c r="H210" s="173">
        <v>2536000</v>
      </c>
      <c r="I210" s="173">
        <v>0</v>
      </c>
      <c r="K210" s="7"/>
      <c r="N210" s="24"/>
    </row>
    <row r="211" spans="1:14" ht="30" x14ac:dyDescent="0.25">
      <c r="A211">
        <v>186</v>
      </c>
      <c r="B211" s="20">
        <v>7846871</v>
      </c>
      <c r="C211" s="18" t="s">
        <v>164</v>
      </c>
      <c r="D211" s="18" t="s">
        <v>421</v>
      </c>
      <c r="E211" s="18" t="s">
        <v>293</v>
      </c>
      <c r="F211" s="21">
        <v>0</v>
      </c>
      <c r="G211" s="173">
        <v>0</v>
      </c>
      <c r="H211" s="173">
        <v>1207000</v>
      </c>
      <c r="I211" s="173">
        <v>0</v>
      </c>
      <c r="K211" s="7"/>
      <c r="N211" s="24"/>
    </row>
    <row r="212" spans="1:14" ht="45" x14ac:dyDescent="0.25">
      <c r="A212">
        <v>188</v>
      </c>
      <c r="B212" s="20">
        <v>7857005</v>
      </c>
      <c r="C212" s="18" t="s">
        <v>29</v>
      </c>
      <c r="D212" s="18" t="s">
        <v>32</v>
      </c>
      <c r="E212" s="18" t="s">
        <v>242</v>
      </c>
      <c r="F212" s="21">
        <v>207000</v>
      </c>
      <c r="G212" s="173">
        <v>207000</v>
      </c>
      <c r="H212" s="173">
        <v>1300000</v>
      </c>
      <c r="I212" s="173">
        <v>1300000</v>
      </c>
      <c r="K212" s="7"/>
      <c r="N212" s="24"/>
    </row>
    <row r="213" spans="1:14" ht="45" x14ac:dyDescent="0.25">
      <c r="A213">
        <v>189</v>
      </c>
      <c r="B213" s="20">
        <v>7916274</v>
      </c>
      <c r="C213" s="18" t="s">
        <v>20</v>
      </c>
      <c r="D213" s="18" t="s">
        <v>31</v>
      </c>
      <c r="E213" s="18" t="s">
        <v>242</v>
      </c>
      <c r="F213" s="21">
        <v>300000</v>
      </c>
      <c r="G213" s="173">
        <v>0</v>
      </c>
      <c r="H213" s="173">
        <v>4100000</v>
      </c>
      <c r="I213" s="173">
        <v>2855000</v>
      </c>
      <c r="K213" s="7"/>
      <c r="N213" s="24"/>
    </row>
    <row r="214" spans="1:14" ht="30" x14ac:dyDescent="0.25">
      <c r="A214">
        <v>190</v>
      </c>
      <c r="B214" s="20">
        <v>7947229</v>
      </c>
      <c r="C214" s="18" t="s">
        <v>152</v>
      </c>
      <c r="D214" s="18" t="s">
        <v>154</v>
      </c>
      <c r="E214" s="18" t="s">
        <v>253</v>
      </c>
      <c r="F214" s="21">
        <v>50000</v>
      </c>
      <c r="G214" s="173">
        <v>0</v>
      </c>
      <c r="H214" s="173">
        <v>1034897</v>
      </c>
      <c r="I214" s="173">
        <v>882000</v>
      </c>
      <c r="K214" s="7"/>
      <c r="N214" s="24"/>
    </row>
    <row r="215" spans="1:14" x14ac:dyDescent="0.25">
      <c r="A215">
        <v>191</v>
      </c>
      <c r="B215" s="20">
        <v>8051895</v>
      </c>
      <c r="C215" s="18" t="s">
        <v>156</v>
      </c>
      <c r="D215" s="18" t="s">
        <v>309</v>
      </c>
      <c r="E215" s="18" t="s">
        <v>244</v>
      </c>
      <c r="F215" s="21">
        <v>145000</v>
      </c>
      <c r="G215" s="173">
        <v>145000</v>
      </c>
      <c r="H215" s="173">
        <v>1650000</v>
      </c>
      <c r="I215" s="173">
        <v>1650000</v>
      </c>
      <c r="K215" s="7"/>
      <c r="N215" s="24"/>
    </row>
    <row r="216" spans="1:14" ht="45" x14ac:dyDescent="0.25">
      <c r="A216">
        <v>192</v>
      </c>
      <c r="B216" s="20">
        <v>8090757</v>
      </c>
      <c r="C216" s="18" t="s">
        <v>26</v>
      </c>
      <c r="D216" s="18" t="s">
        <v>28</v>
      </c>
      <c r="E216" s="18" t="s">
        <v>238</v>
      </c>
      <c r="F216" s="21">
        <v>649566</v>
      </c>
      <c r="G216" s="173">
        <v>397000</v>
      </c>
      <c r="H216" s="173">
        <v>1949598</v>
      </c>
      <c r="I216" s="173">
        <v>1609000</v>
      </c>
      <c r="K216" s="7"/>
      <c r="N216" s="24"/>
    </row>
    <row r="217" spans="1:14" ht="45" x14ac:dyDescent="0.25">
      <c r="A217">
        <v>194</v>
      </c>
      <c r="B217" s="20">
        <v>8094209</v>
      </c>
      <c r="C217" s="18" t="s">
        <v>137</v>
      </c>
      <c r="D217" s="18" t="s">
        <v>137</v>
      </c>
      <c r="E217" s="18" t="s">
        <v>234</v>
      </c>
      <c r="F217" s="21">
        <v>0</v>
      </c>
      <c r="G217" s="173">
        <v>0</v>
      </c>
      <c r="H217" s="173">
        <v>0</v>
      </c>
      <c r="I217" s="173">
        <v>0</v>
      </c>
      <c r="K217" s="7"/>
      <c r="N217" s="24"/>
    </row>
    <row r="218" spans="1:14" ht="45" x14ac:dyDescent="0.25">
      <c r="A218">
        <v>197</v>
      </c>
      <c r="B218" s="20">
        <v>8098643</v>
      </c>
      <c r="C218" s="18" t="s">
        <v>161</v>
      </c>
      <c r="D218" s="18" t="s">
        <v>338</v>
      </c>
      <c r="E218" s="18" t="s">
        <v>261</v>
      </c>
      <c r="F218" s="21">
        <v>0</v>
      </c>
      <c r="G218" s="173">
        <v>0</v>
      </c>
      <c r="H218" s="173">
        <v>1352000</v>
      </c>
      <c r="I218" s="173">
        <v>0</v>
      </c>
      <c r="K218" s="7"/>
      <c r="N218" s="24"/>
    </row>
    <row r="219" spans="1:14" ht="30" x14ac:dyDescent="0.25">
      <c r="A219">
        <v>198</v>
      </c>
      <c r="B219" s="20">
        <v>8102124</v>
      </c>
      <c r="C219" s="18" t="s">
        <v>65</v>
      </c>
      <c r="D219" s="18" t="s">
        <v>318</v>
      </c>
      <c r="E219" s="18" t="s">
        <v>253</v>
      </c>
      <c r="F219" s="21">
        <v>300000</v>
      </c>
      <c r="G219" s="173">
        <v>109000</v>
      </c>
      <c r="H219" s="173">
        <v>464000</v>
      </c>
      <c r="I219" s="173">
        <v>249000</v>
      </c>
      <c r="K219" s="7"/>
      <c r="N219" s="24"/>
    </row>
    <row r="220" spans="1:14" ht="30" x14ac:dyDescent="0.25">
      <c r="A220">
        <v>201</v>
      </c>
      <c r="B220" s="20">
        <v>8172268</v>
      </c>
      <c r="C220" s="18" t="s">
        <v>373</v>
      </c>
      <c r="D220" s="18" t="s">
        <v>335</v>
      </c>
      <c r="E220" s="18" t="s">
        <v>261</v>
      </c>
      <c r="F220" s="21">
        <v>220000</v>
      </c>
      <c r="G220" s="173">
        <v>0</v>
      </c>
      <c r="H220" s="173">
        <v>4200000</v>
      </c>
      <c r="I220" s="173">
        <v>200000</v>
      </c>
      <c r="K220" s="7"/>
      <c r="N220" s="24"/>
    </row>
    <row r="221" spans="1:14" ht="30" x14ac:dyDescent="0.25">
      <c r="A221">
        <v>202</v>
      </c>
      <c r="B221" s="20">
        <v>8258190</v>
      </c>
      <c r="C221" s="18" t="s">
        <v>396</v>
      </c>
      <c r="D221" s="18">
        <v>0</v>
      </c>
      <c r="E221" s="18" t="s">
        <v>397</v>
      </c>
      <c r="F221" s="21">
        <v>0</v>
      </c>
      <c r="G221" s="173">
        <v>0</v>
      </c>
      <c r="H221" s="173">
        <v>988800</v>
      </c>
      <c r="I221" s="173">
        <v>0</v>
      </c>
      <c r="K221" s="7"/>
      <c r="N221" s="24"/>
    </row>
    <row r="222" spans="1:14" ht="30" x14ac:dyDescent="0.25">
      <c r="A222">
        <v>203</v>
      </c>
      <c r="B222" s="20">
        <v>8289298</v>
      </c>
      <c r="C222" s="18" t="s">
        <v>65</v>
      </c>
      <c r="D222" s="18" t="s">
        <v>276</v>
      </c>
      <c r="E222" s="18" t="s">
        <v>233</v>
      </c>
      <c r="F222" s="21">
        <v>150000</v>
      </c>
      <c r="G222" s="173">
        <v>85000</v>
      </c>
      <c r="H222" s="173">
        <v>567000</v>
      </c>
      <c r="I222" s="173">
        <v>567000</v>
      </c>
      <c r="K222" s="7"/>
      <c r="N222" s="24"/>
    </row>
    <row r="223" spans="1:14" ht="45" x14ac:dyDescent="0.25">
      <c r="A223">
        <v>205</v>
      </c>
      <c r="B223" s="20">
        <v>8314639</v>
      </c>
      <c r="C223" s="18" t="s">
        <v>157</v>
      </c>
      <c r="D223" s="18" t="s">
        <v>158</v>
      </c>
      <c r="E223" s="18" t="s">
        <v>402</v>
      </c>
      <c r="F223" s="21">
        <v>0</v>
      </c>
      <c r="G223" s="173">
        <v>0</v>
      </c>
      <c r="H223" s="173">
        <v>1000000</v>
      </c>
      <c r="I223" s="173">
        <v>956000</v>
      </c>
      <c r="K223" s="7"/>
      <c r="N223" s="24"/>
    </row>
    <row r="224" spans="1:14" ht="30" x14ac:dyDescent="0.25">
      <c r="A224">
        <v>206</v>
      </c>
      <c r="B224" s="20">
        <v>8338145</v>
      </c>
      <c r="C224" s="18" t="s">
        <v>51</v>
      </c>
      <c r="D224" s="18" t="s">
        <v>51</v>
      </c>
      <c r="E224" s="18" t="s">
        <v>241</v>
      </c>
      <c r="F224" s="21">
        <v>0</v>
      </c>
      <c r="G224" s="173">
        <v>0</v>
      </c>
      <c r="H224" s="173">
        <v>5021102</v>
      </c>
      <c r="I224" s="173">
        <v>2176000</v>
      </c>
      <c r="K224" s="7"/>
      <c r="N224" s="24"/>
    </row>
    <row r="225" spans="1:14" ht="30" x14ac:dyDescent="0.25">
      <c r="A225">
        <v>208</v>
      </c>
      <c r="B225" s="20">
        <v>8350990</v>
      </c>
      <c r="C225" s="18" t="s">
        <v>417</v>
      </c>
      <c r="D225" s="18" t="s">
        <v>142</v>
      </c>
      <c r="E225" s="18" t="s">
        <v>253</v>
      </c>
      <c r="F225" s="21">
        <v>158000</v>
      </c>
      <c r="G225" s="173">
        <v>0</v>
      </c>
      <c r="H225" s="173">
        <v>1187000</v>
      </c>
      <c r="I225" s="173">
        <v>1187000</v>
      </c>
      <c r="K225" s="7"/>
      <c r="N225" s="24"/>
    </row>
    <row r="226" spans="1:14" ht="45" x14ac:dyDescent="0.25">
      <c r="A226">
        <v>209</v>
      </c>
      <c r="B226" s="20">
        <v>8365172</v>
      </c>
      <c r="C226" s="18" t="s">
        <v>73</v>
      </c>
      <c r="D226" s="18" t="s">
        <v>246</v>
      </c>
      <c r="E226" s="18" t="s">
        <v>245</v>
      </c>
      <c r="F226" s="21">
        <v>0</v>
      </c>
      <c r="G226" s="173">
        <v>0</v>
      </c>
      <c r="H226" s="173">
        <v>396000</v>
      </c>
      <c r="I226" s="173">
        <v>353000</v>
      </c>
      <c r="K226" s="7"/>
      <c r="N226" s="24"/>
    </row>
    <row r="227" spans="1:14" ht="30" x14ac:dyDescent="0.25">
      <c r="A227">
        <v>210</v>
      </c>
      <c r="B227" s="20">
        <v>8382823</v>
      </c>
      <c r="C227" s="18" t="s">
        <v>370</v>
      </c>
      <c r="D227" s="18" t="s">
        <v>325</v>
      </c>
      <c r="E227" s="18" t="s">
        <v>257</v>
      </c>
      <c r="F227" s="21">
        <v>0</v>
      </c>
      <c r="G227" s="173">
        <v>0</v>
      </c>
      <c r="H227" s="173">
        <v>1451150</v>
      </c>
      <c r="I227" s="173">
        <v>0</v>
      </c>
      <c r="K227" s="7"/>
      <c r="N227" s="24"/>
    </row>
    <row r="228" spans="1:14" ht="45" x14ac:dyDescent="0.25">
      <c r="A228">
        <v>211</v>
      </c>
      <c r="B228" s="20">
        <v>8400970</v>
      </c>
      <c r="C228" s="18" t="s">
        <v>137</v>
      </c>
      <c r="D228" s="18" t="s">
        <v>308</v>
      </c>
      <c r="E228" s="18" t="s">
        <v>244</v>
      </c>
      <c r="F228" s="21">
        <v>0</v>
      </c>
      <c r="G228" s="173">
        <v>0</v>
      </c>
      <c r="H228" s="173">
        <v>0</v>
      </c>
      <c r="I228" s="173">
        <v>0</v>
      </c>
      <c r="K228" s="7"/>
      <c r="N228" s="24"/>
    </row>
    <row r="229" spans="1:14" ht="30" x14ac:dyDescent="0.25">
      <c r="A229">
        <v>215</v>
      </c>
      <c r="B229" s="20">
        <v>8411392</v>
      </c>
      <c r="C229" s="18" t="s">
        <v>399</v>
      </c>
      <c r="D229" s="18" t="s">
        <v>319</v>
      </c>
      <c r="E229" s="18" t="s">
        <v>253</v>
      </c>
      <c r="F229" s="21">
        <v>53000</v>
      </c>
      <c r="G229" s="173">
        <v>0</v>
      </c>
      <c r="H229" s="173">
        <v>3217000</v>
      </c>
      <c r="I229" s="173">
        <v>2764000</v>
      </c>
      <c r="K229" s="7"/>
      <c r="N229" s="24"/>
    </row>
    <row r="230" spans="1:14" ht="30" x14ac:dyDescent="0.25">
      <c r="A230">
        <v>219</v>
      </c>
      <c r="B230" s="20">
        <v>8504548</v>
      </c>
      <c r="C230" s="18" t="s">
        <v>9</v>
      </c>
      <c r="D230" s="18" t="s">
        <v>128</v>
      </c>
      <c r="E230" s="18" t="s">
        <v>244</v>
      </c>
      <c r="F230" s="21">
        <v>0</v>
      </c>
      <c r="G230" s="173">
        <v>0</v>
      </c>
      <c r="H230" s="173">
        <v>16203172</v>
      </c>
      <c r="I230" s="173">
        <v>10918000</v>
      </c>
      <c r="K230" s="7"/>
      <c r="N230" s="24"/>
    </row>
    <row r="231" spans="1:14" ht="30" x14ac:dyDescent="0.25">
      <c r="A231">
        <v>220</v>
      </c>
      <c r="B231" s="20">
        <v>8508078</v>
      </c>
      <c r="C231" s="18" t="s">
        <v>48</v>
      </c>
      <c r="D231" s="18" t="s">
        <v>48</v>
      </c>
      <c r="E231" s="18" t="s">
        <v>242</v>
      </c>
      <c r="F231" s="21">
        <v>0</v>
      </c>
      <c r="G231" s="173">
        <v>0</v>
      </c>
      <c r="H231" s="173">
        <v>7570000</v>
      </c>
      <c r="I231" s="173">
        <v>6157000</v>
      </c>
      <c r="K231" s="7"/>
      <c r="N231" s="24"/>
    </row>
    <row r="232" spans="1:14" ht="30" x14ac:dyDescent="0.25">
      <c r="A232">
        <v>221</v>
      </c>
      <c r="B232" s="20">
        <v>8522302</v>
      </c>
      <c r="C232" s="18" t="s">
        <v>94</v>
      </c>
      <c r="D232" s="18" t="s">
        <v>30</v>
      </c>
      <c r="E232" s="18" t="s">
        <v>235</v>
      </c>
      <c r="F232" s="21">
        <v>50000</v>
      </c>
      <c r="G232" s="22">
        <v>0</v>
      </c>
      <c r="H232" s="22">
        <v>150000</v>
      </c>
      <c r="I232" s="22">
        <v>139000</v>
      </c>
      <c r="K232" s="7"/>
      <c r="N232" s="24"/>
    </row>
    <row r="233" spans="1:14" ht="45" x14ac:dyDescent="0.25">
      <c r="A233">
        <v>223</v>
      </c>
      <c r="B233" s="20">
        <v>8535980</v>
      </c>
      <c r="C233" s="18" t="s">
        <v>13</v>
      </c>
      <c r="D233" s="18" t="s">
        <v>15</v>
      </c>
      <c r="E233" s="18" t="s">
        <v>257</v>
      </c>
      <c r="F233" s="21">
        <v>40000</v>
      </c>
      <c r="G233" s="173">
        <v>40000</v>
      </c>
      <c r="H233" s="173">
        <v>0</v>
      </c>
      <c r="I233" s="173">
        <v>0</v>
      </c>
      <c r="K233" s="7"/>
      <c r="N233" s="24"/>
    </row>
    <row r="234" spans="1:14" ht="45" x14ac:dyDescent="0.25">
      <c r="A234">
        <v>224</v>
      </c>
      <c r="B234" s="20">
        <v>8615860</v>
      </c>
      <c r="C234" s="18" t="s">
        <v>275</v>
      </c>
      <c r="D234" s="18" t="s">
        <v>158</v>
      </c>
      <c r="E234" s="18" t="s">
        <v>233</v>
      </c>
      <c r="F234" s="21">
        <v>151500</v>
      </c>
      <c r="G234" s="173">
        <v>10000</v>
      </c>
      <c r="H234" s="173">
        <v>1377000</v>
      </c>
      <c r="I234" s="173">
        <v>705000</v>
      </c>
      <c r="K234" s="7"/>
      <c r="N234" s="24"/>
    </row>
    <row r="235" spans="1:14" ht="30" x14ac:dyDescent="0.25">
      <c r="A235">
        <v>225</v>
      </c>
      <c r="B235" s="20">
        <v>8635813</v>
      </c>
      <c r="C235" s="18" t="s">
        <v>52</v>
      </c>
      <c r="D235" s="18" t="s">
        <v>52</v>
      </c>
      <c r="E235" s="18" t="s">
        <v>242</v>
      </c>
      <c r="F235" s="21">
        <v>50000</v>
      </c>
      <c r="G235" s="173">
        <v>0</v>
      </c>
      <c r="H235" s="173">
        <v>4050000</v>
      </c>
      <c r="I235" s="173">
        <v>3465000</v>
      </c>
      <c r="K235" s="7"/>
      <c r="N235" s="24"/>
    </row>
    <row r="236" spans="1:14" ht="30" x14ac:dyDescent="0.25">
      <c r="A236">
        <v>226</v>
      </c>
      <c r="B236" s="20">
        <v>8849001</v>
      </c>
      <c r="C236" s="18" t="s">
        <v>114</v>
      </c>
      <c r="D236" s="18" t="s">
        <v>116</v>
      </c>
      <c r="E236" s="18" t="s">
        <v>233</v>
      </c>
      <c r="F236" s="21">
        <v>113152</v>
      </c>
      <c r="G236" s="173">
        <v>40000</v>
      </c>
      <c r="H236" s="173">
        <v>960000</v>
      </c>
      <c r="I236" s="173">
        <v>948000</v>
      </c>
      <c r="K236" s="7"/>
      <c r="N236" s="24"/>
    </row>
    <row r="237" spans="1:14" x14ac:dyDescent="0.25">
      <c r="A237">
        <v>227</v>
      </c>
      <c r="B237" s="20">
        <v>8865450</v>
      </c>
      <c r="C237" s="18" t="s">
        <v>422</v>
      </c>
      <c r="D237" s="18">
        <v>0</v>
      </c>
      <c r="E237" s="18" t="s">
        <v>423</v>
      </c>
      <c r="F237" s="21">
        <v>0</v>
      </c>
      <c r="G237" s="173">
        <v>0</v>
      </c>
      <c r="H237" s="173">
        <v>408246</v>
      </c>
      <c r="I237" s="173">
        <v>0</v>
      </c>
      <c r="K237" s="7"/>
      <c r="N237" s="24"/>
    </row>
    <row r="238" spans="1:14" ht="30" x14ac:dyDescent="0.25">
      <c r="A238">
        <v>228</v>
      </c>
      <c r="B238" s="20">
        <v>8877013</v>
      </c>
      <c r="C238" s="18" t="s">
        <v>72</v>
      </c>
      <c r="D238" s="18" t="s">
        <v>72</v>
      </c>
      <c r="E238" s="18" t="s">
        <v>242</v>
      </c>
      <c r="F238" s="21">
        <v>209600</v>
      </c>
      <c r="G238" s="173">
        <v>0</v>
      </c>
      <c r="H238" s="173">
        <v>2700000</v>
      </c>
      <c r="I238" s="173">
        <v>2700000</v>
      </c>
      <c r="K238" s="7"/>
      <c r="N238" s="24"/>
    </row>
    <row r="239" spans="1:14" x14ac:dyDescent="0.25">
      <c r="A239">
        <v>229</v>
      </c>
      <c r="B239" s="20">
        <v>8902089</v>
      </c>
      <c r="C239" s="18" t="s">
        <v>64</v>
      </c>
      <c r="D239" s="18" t="s">
        <v>27</v>
      </c>
      <c r="E239" s="18" t="s">
        <v>234</v>
      </c>
      <c r="F239" s="21">
        <v>582000</v>
      </c>
      <c r="G239" s="173">
        <v>414000</v>
      </c>
      <c r="H239" s="173">
        <v>846000</v>
      </c>
      <c r="I239" s="173">
        <v>701000</v>
      </c>
      <c r="K239" s="7"/>
      <c r="N239" s="24"/>
    </row>
    <row r="240" spans="1:14" ht="45" x14ac:dyDescent="0.25">
      <c r="A240">
        <v>230</v>
      </c>
      <c r="B240" s="20">
        <v>8936486</v>
      </c>
      <c r="C240" s="18" t="s">
        <v>29</v>
      </c>
      <c r="D240" s="18" t="s">
        <v>32</v>
      </c>
      <c r="E240" s="18" t="s">
        <v>243</v>
      </c>
      <c r="F240" s="21">
        <v>406000</v>
      </c>
      <c r="G240" s="173">
        <v>208000</v>
      </c>
      <c r="H240" s="173">
        <v>1350000</v>
      </c>
      <c r="I240" s="173">
        <v>1350000</v>
      </c>
      <c r="K240" s="7"/>
      <c r="N240" s="24"/>
    </row>
    <row r="241" spans="1:14" ht="30" x14ac:dyDescent="0.25">
      <c r="A241">
        <v>231</v>
      </c>
      <c r="B241" s="20">
        <v>8946698</v>
      </c>
      <c r="C241" s="18" t="s">
        <v>24</v>
      </c>
      <c r="D241" s="18" t="s">
        <v>25</v>
      </c>
      <c r="E241" s="18" t="s">
        <v>257</v>
      </c>
      <c r="F241" s="21">
        <v>0</v>
      </c>
      <c r="G241" s="173">
        <v>0</v>
      </c>
      <c r="H241" s="173">
        <v>2216000</v>
      </c>
      <c r="I241" s="173">
        <v>800000</v>
      </c>
      <c r="K241" s="7"/>
      <c r="N241" s="24"/>
    </row>
    <row r="242" spans="1:14" ht="30" x14ac:dyDescent="0.25">
      <c r="A242">
        <v>232</v>
      </c>
      <c r="B242" s="20">
        <v>8979890</v>
      </c>
      <c r="C242" s="18" t="s">
        <v>389</v>
      </c>
      <c r="D242" s="18" t="s">
        <v>301</v>
      </c>
      <c r="E242" s="18" t="s">
        <v>239</v>
      </c>
      <c r="F242" s="21">
        <v>600000</v>
      </c>
      <c r="G242" s="173">
        <v>0</v>
      </c>
      <c r="H242" s="173">
        <v>2288110</v>
      </c>
      <c r="I242" s="173">
        <v>2269000</v>
      </c>
      <c r="K242" s="7"/>
      <c r="N242" s="24"/>
    </row>
    <row r="243" spans="1:14" ht="45" x14ac:dyDescent="0.25">
      <c r="A243">
        <v>233</v>
      </c>
      <c r="B243" s="20">
        <v>8982230</v>
      </c>
      <c r="C243" s="18" t="s">
        <v>171</v>
      </c>
      <c r="D243" s="18" t="s">
        <v>171</v>
      </c>
      <c r="E243" s="18" t="s">
        <v>242</v>
      </c>
      <c r="F243" s="21">
        <v>395000</v>
      </c>
      <c r="G243" s="173">
        <v>0</v>
      </c>
      <c r="H243" s="173">
        <v>4070000</v>
      </c>
      <c r="I243" s="173">
        <v>3965000</v>
      </c>
      <c r="K243" s="7"/>
      <c r="N243" s="24"/>
    </row>
    <row r="244" spans="1:14" ht="30" x14ac:dyDescent="0.25">
      <c r="A244">
        <v>234</v>
      </c>
      <c r="B244" s="20">
        <v>8984742</v>
      </c>
      <c r="C244" s="18" t="s">
        <v>114</v>
      </c>
      <c r="D244" s="18" t="s">
        <v>269</v>
      </c>
      <c r="E244" s="18" t="s">
        <v>233</v>
      </c>
      <c r="F244" s="21">
        <v>103072</v>
      </c>
      <c r="G244" s="173">
        <v>82000</v>
      </c>
      <c r="H244" s="173">
        <v>511000</v>
      </c>
      <c r="I244" s="173">
        <v>511000</v>
      </c>
      <c r="K244" s="7"/>
      <c r="N244" s="24"/>
    </row>
    <row r="245" spans="1:14" ht="30" x14ac:dyDescent="0.25">
      <c r="A245">
        <v>235</v>
      </c>
      <c r="B245" s="20">
        <v>9064643</v>
      </c>
      <c r="C245" s="18" t="s">
        <v>66</v>
      </c>
      <c r="D245" s="18" t="s">
        <v>68</v>
      </c>
      <c r="E245" s="18" t="s">
        <v>247</v>
      </c>
      <c r="F245" s="21">
        <v>100000</v>
      </c>
      <c r="G245" s="173">
        <v>0</v>
      </c>
      <c r="H245" s="173">
        <v>4457000</v>
      </c>
      <c r="I245" s="173">
        <v>0</v>
      </c>
      <c r="K245" s="7"/>
      <c r="N245" s="24"/>
    </row>
    <row r="246" spans="1:14" x14ac:dyDescent="0.25">
      <c r="A246">
        <v>236</v>
      </c>
      <c r="B246" s="20">
        <v>9097155</v>
      </c>
      <c r="C246" s="18" t="s">
        <v>288</v>
      </c>
      <c r="D246" s="18" t="s">
        <v>424</v>
      </c>
      <c r="E246" s="18" t="s">
        <v>235</v>
      </c>
      <c r="F246" s="21">
        <v>797003</v>
      </c>
      <c r="G246" s="173">
        <v>410000</v>
      </c>
      <c r="H246" s="173">
        <v>1632000</v>
      </c>
      <c r="I246" s="173">
        <v>1632000</v>
      </c>
      <c r="K246" s="7"/>
      <c r="N246" s="24"/>
    </row>
    <row r="247" spans="1:14" x14ac:dyDescent="0.25">
      <c r="A247">
        <v>239</v>
      </c>
      <c r="B247" s="20">
        <v>9196018</v>
      </c>
      <c r="C247" s="18" t="s">
        <v>125</v>
      </c>
      <c r="D247" s="18" t="s">
        <v>126</v>
      </c>
      <c r="E247" s="18" t="s">
        <v>235</v>
      </c>
      <c r="F247" s="21">
        <v>90000</v>
      </c>
      <c r="G247" s="173">
        <v>0</v>
      </c>
      <c r="H247" s="173">
        <v>200000</v>
      </c>
      <c r="I247" s="173">
        <v>135000</v>
      </c>
      <c r="K247" s="7"/>
      <c r="N247" s="24"/>
    </row>
    <row r="248" spans="1:14" ht="30" x14ac:dyDescent="0.25">
      <c r="A248">
        <v>240</v>
      </c>
      <c r="B248" s="20">
        <v>9199716</v>
      </c>
      <c r="C248" s="18" t="s">
        <v>62</v>
      </c>
      <c r="D248" s="18" t="s">
        <v>425</v>
      </c>
      <c r="E248" s="18" t="s">
        <v>235</v>
      </c>
      <c r="F248" s="21">
        <v>0</v>
      </c>
      <c r="G248" s="173">
        <v>0</v>
      </c>
      <c r="H248" s="173">
        <v>945000</v>
      </c>
      <c r="I248" s="173">
        <v>863000</v>
      </c>
      <c r="K248" s="7"/>
      <c r="N248" s="24"/>
    </row>
    <row r="249" spans="1:14" ht="30" x14ac:dyDescent="0.25">
      <c r="A249">
        <v>241</v>
      </c>
      <c r="B249" s="20">
        <v>9223303</v>
      </c>
      <c r="C249" s="18" t="s">
        <v>271</v>
      </c>
      <c r="D249" s="18" t="s">
        <v>272</v>
      </c>
      <c r="E249" s="18" t="s">
        <v>233</v>
      </c>
      <c r="F249" s="21">
        <v>255672</v>
      </c>
      <c r="G249" s="173">
        <v>51000</v>
      </c>
      <c r="H249" s="173">
        <v>205000</v>
      </c>
      <c r="I249" s="173">
        <v>94000</v>
      </c>
      <c r="K249" s="7"/>
      <c r="N249" s="24"/>
    </row>
    <row r="250" spans="1:14" ht="60" x14ac:dyDescent="0.25">
      <c r="A250">
        <v>242</v>
      </c>
      <c r="B250" s="20">
        <v>9223411</v>
      </c>
      <c r="C250" s="18" t="s">
        <v>23</v>
      </c>
      <c r="D250" s="18" t="s">
        <v>23</v>
      </c>
      <c r="E250" s="18" t="s">
        <v>236</v>
      </c>
      <c r="F250" s="21">
        <v>120000</v>
      </c>
      <c r="G250" s="173">
        <v>120000</v>
      </c>
      <c r="H250" s="173">
        <v>1550000</v>
      </c>
      <c r="I250" s="173">
        <v>1550000</v>
      </c>
      <c r="K250" s="7"/>
      <c r="N250" s="24"/>
    </row>
    <row r="251" spans="1:14" ht="60" x14ac:dyDescent="0.25">
      <c r="A251">
        <v>243</v>
      </c>
      <c r="B251" s="20">
        <v>9264829</v>
      </c>
      <c r="C251" s="18" t="s">
        <v>23</v>
      </c>
      <c r="D251" s="18" t="s">
        <v>23</v>
      </c>
      <c r="E251" s="18" t="s">
        <v>241</v>
      </c>
      <c r="F251" s="21">
        <v>200000</v>
      </c>
      <c r="G251" s="173">
        <v>70000</v>
      </c>
      <c r="H251" s="173">
        <v>3899000</v>
      </c>
      <c r="I251" s="173">
        <v>3899000</v>
      </c>
      <c r="K251" s="7"/>
      <c r="N251" s="24"/>
    </row>
    <row r="252" spans="1:14" ht="45" x14ac:dyDescent="0.25">
      <c r="A252">
        <v>244</v>
      </c>
      <c r="B252" s="20">
        <v>9267886</v>
      </c>
      <c r="C252" s="18" t="s">
        <v>137</v>
      </c>
      <c r="D252" s="18" t="s">
        <v>294</v>
      </c>
      <c r="E252" s="18" t="s">
        <v>236</v>
      </c>
      <c r="F252" s="21">
        <v>0</v>
      </c>
      <c r="G252" s="173">
        <v>0</v>
      </c>
      <c r="H252" s="173">
        <v>0</v>
      </c>
      <c r="I252" s="173">
        <v>0</v>
      </c>
      <c r="K252" s="7"/>
      <c r="N252" s="24"/>
    </row>
    <row r="253" spans="1:14" ht="45" x14ac:dyDescent="0.25">
      <c r="A253">
        <v>245</v>
      </c>
      <c r="B253" s="20">
        <v>9268423</v>
      </c>
      <c r="C253" s="18" t="s">
        <v>186</v>
      </c>
      <c r="D253" s="18" t="s">
        <v>186</v>
      </c>
      <c r="E253" s="18" t="s">
        <v>239</v>
      </c>
      <c r="F253" s="21">
        <v>4652495</v>
      </c>
      <c r="G253" s="173">
        <v>0</v>
      </c>
      <c r="H253" s="173">
        <v>5803400</v>
      </c>
      <c r="I253" s="173">
        <v>4110000</v>
      </c>
      <c r="K253" s="7"/>
      <c r="N253" s="24"/>
    </row>
    <row r="254" spans="1:14" ht="60" x14ac:dyDescent="0.25">
      <c r="A254">
        <v>246</v>
      </c>
      <c r="B254" s="20">
        <v>9328941</v>
      </c>
      <c r="C254" s="18" t="s">
        <v>102</v>
      </c>
      <c r="D254" s="18" t="s">
        <v>102</v>
      </c>
      <c r="E254" s="18" t="s">
        <v>310</v>
      </c>
      <c r="F254" s="21">
        <v>1295000</v>
      </c>
      <c r="G254" s="173">
        <v>24000</v>
      </c>
      <c r="H254" s="173">
        <v>1171941</v>
      </c>
      <c r="I254" s="173">
        <v>1171000</v>
      </c>
      <c r="K254" s="7"/>
      <c r="N254" s="24"/>
    </row>
    <row r="255" spans="1:14" ht="45" x14ac:dyDescent="0.25">
      <c r="A255">
        <v>247</v>
      </c>
      <c r="B255" s="20">
        <v>9379121</v>
      </c>
      <c r="C255" s="18" t="s">
        <v>157</v>
      </c>
      <c r="D255" s="18" t="s">
        <v>159</v>
      </c>
      <c r="E255" s="18" t="s">
        <v>261</v>
      </c>
      <c r="F255" s="21">
        <v>0</v>
      </c>
      <c r="G255" s="173">
        <v>0</v>
      </c>
      <c r="H255" s="173">
        <v>2181000</v>
      </c>
      <c r="I255" s="173">
        <v>0</v>
      </c>
      <c r="K255" s="7"/>
      <c r="N255" s="24"/>
    </row>
    <row r="256" spans="1:14" ht="60" x14ac:dyDescent="0.25">
      <c r="A256">
        <v>249</v>
      </c>
      <c r="B256" s="20">
        <v>9445282</v>
      </c>
      <c r="C256" s="18" t="s">
        <v>180</v>
      </c>
      <c r="D256" s="18" t="s">
        <v>180</v>
      </c>
      <c r="E256" s="18" t="s">
        <v>241</v>
      </c>
      <c r="F256" s="21">
        <v>0</v>
      </c>
      <c r="G256" s="173">
        <v>0</v>
      </c>
      <c r="H256" s="173">
        <v>11988000</v>
      </c>
      <c r="I256" s="173">
        <v>8543000</v>
      </c>
      <c r="K256" s="7"/>
      <c r="N256" s="24"/>
    </row>
    <row r="257" spans="1:14" ht="30" x14ac:dyDescent="0.25">
      <c r="A257">
        <v>250</v>
      </c>
      <c r="B257" s="20">
        <v>9459250</v>
      </c>
      <c r="C257" s="18" t="s">
        <v>167</v>
      </c>
      <c r="D257" s="18" t="s">
        <v>300</v>
      </c>
      <c r="E257" s="18" t="s">
        <v>239</v>
      </c>
      <c r="F257" s="21">
        <v>150000</v>
      </c>
      <c r="G257" s="173">
        <v>25000</v>
      </c>
      <c r="H257" s="173">
        <v>400000</v>
      </c>
      <c r="I257" s="173">
        <v>400000</v>
      </c>
      <c r="K257" s="7"/>
      <c r="N257" s="24"/>
    </row>
    <row r="258" spans="1:14" ht="30" x14ac:dyDescent="0.25">
      <c r="A258">
        <v>252</v>
      </c>
      <c r="B258" s="20">
        <v>9478716</v>
      </c>
      <c r="C258" s="18" t="s">
        <v>165</v>
      </c>
      <c r="D258" s="18" t="s">
        <v>165</v>
      </c>
      <c r="E258" s="18" t="s">
        <v>235</v>
      </c>
      <c r="F258" s="21">
        <v>50000</v>
      </c>
      <c r="G258" s="173">
        <v>0</v>
      </c>
      <c r="H258" s="173">
        <v>187565</v>
      </c>
      <c r="I258" s="173">
        <v>126000</v>
      </c>
      <c r="K258" s="7"/>
      <c r="N258" s="24"/>
    </row>
    <row r="259" spans="1:14" ht="30" x14ac:dyDescent="0.25">
      <c r="A259">
        <v>253</v>
      </c>
      <c r="B259" s="20">
        <v>9503685</v>
      </c>
      <c r="C259" s="18" t="s">
        <v>65</v>
      </c>
      <c r="D259" s="18" t="s">
        <v>270</v>
      </c>
      <c r="E259" s="18" t="s">
        <v>233</v>
      </c>
      <c r="F259" s="21">
        <v>130000</v>
      </c>
      <c r="G259" s="173">
        <v>43000</v>
      </c>
      <c r="H259" s="173">
        <v>292000</v>
      </c>
      <c r="I259" s="173">
        <v>292000</v>
      </c>
      <c r="K259" s="7"/>
      <c r="N259" s="24"/>
    </row>
    <row r="260" spans="1:14" x14ac:dyDescent="0.25">
      <c r="A260">
        <v>254</v>
      </c>
      <c r="B260" s="20">
        <v>9554713</v>
      </c>
      <c r="C260" s="18" t="s">
        <v>133</v>
      </c>
      <c r="D260" s="18" t="s">
        <v>132</v>
      </c>
      <c r="E260" s="18" t="s">
        <v>235</v>
      </c>
      <c r="F260" s="21">
        <v>644286</v>
      </c>
      <c r="G260" s="173">
        <v>600000</v>
      </c>
      <c r="H260" s="173">
        <v>1794657</v>
      </c>
      <c r="I260" s="173">
        <v>1320000</v>
      </c>
      <c r="K260" s="7"/>
      <c r="N260" s="24"/>
    </row>
    <row r="261" spans="1:14" ht="30" x14ac:dyDescent="0.25">
      <c r="A261">
        <v>255</v>
      </c>
      <c r="B261" s="20">
        <v>9577077</v>
      </c>
      <c r="C261" s="18" t="s">
        <v>281</v>
      </c>
      <c r="D261" s="18" t="s">
        <v>190</v>
      </c>
      <c r="E261" s="18" t="s">
        <v>290</v>
      </c>
      <c r="F261" s="21">
        <v>342000</v>
      </c>
      <c r="G261" s="173">
        <v>340000</v>
      </c>
      <c r="H261" s="173">
        <v>1496000</v>
      </c>
      <c r="I261" s="173">
        <v>1496000</v>
      </c>
      <c r="K261" s="7"/>
      <c r="N261" s="24"/>
    </row>
    <row r="262" spans="1:14" ht="30" x14ac:dyDescent="0.25">
      <c r="A262">
        <v>256</v>
      </c>
      <c r="B262" s="20">
        <v>9583114</v>
      </c>
      <c r="C262" s="18" t="s">
        <v>147</v>
      </c>
      <c r="D262" s="18" t="s">
        <v>147</v>
      </c>
      <c r="E262" s="18" t="s">
        <v>235</v>
      </c>
      <c r="F262" s="21">
        <v>300000</v>
      </c>
      <c r="G262" s="173">
        <v>0</v>
      </c>
      <c r="H262" s="173">
        <v>310000</v>
      </c>
      <c r="I262" s="173">
        <v>204000</v>
      </c>
      <c r="K262" s="7"/>
      <c r="N262" s="24"/>
    </row>
    <row r="263" spans="1:14" ht="30" x14ac:dyDescent="0.25">
      <c r="A263">
        <v>257</v>
      </c>
      <c r="B263" s="20">
        <v>9593192</v>
      </c>
      <c r="C263" s="18" t="s">
        <v>50</v>
      </c>
      <c r="D263" s="18" t="s">
        <v>50</v>
      </c>
      <c r="E263" s="18" t="s">
        <v>242</v>
      </c>
      <c r="F263" s="21">
        <v>0</v>
      </c>
      <c r="G263" s="173">
        <v>0</v>
      </c>
      <c r="H263" s="173">
        <v>15897980</v>
      </c>
      <c r="I263" s="173">
        <v>8913000</v>
      </c>
      <c r="K263" s="7"/>
      <c r="N263" s="24"/>
    </row>
    <row r="264" spans="1:14" ht="45" x14ac:dyDescent="0.25">
      <c r="A264">
        <v>258</v>
      </c>
      <c r="B264" s="20">
        <v>9608144</v>
      </c>
      <c r="C264" s="18" t="s">
        <v>73</v>
      </c>
      <c r="D264" s="18" t="s">
        <v>265</v>
      </c>
      <c r="E264" s="18" t="s">
        <v>233</v>
      </c>
      <c r="F264" s="21">
        <v>0</v>
      </c>
      <c r="G264" s="173">
        <v>0</v>
      </c>
      <c r="H264" s="173">
        <v>705000</v>
      </c>
      <c r="I264" s="173">
        <v>702000</v>
      </c>
      <c r="K264" s="7"/>
      <c r="N264" s="24"/>
    </row>
    <row r="265" spans="1:14" ht="30" x14ac:dyDescent="0.25">
      <c r="A265">
        <v>259</v>
      </c>
      <c r="B265" s="20">
        <v>9659243</v>
      </c>
      <c r="C265" s="18" t="s">
        <v>399</v>
      </c>
      <c r="D265" s="18" t="s">
        <v>124</v>
      </c>
      <c r="E265" s="18" t="s">
        <v>257</v>
      </c>
      <c r="F265" s="21">
        <v>0</v>
      </c>
      <c r="G265" s="173">
        <v>0</v>
      </c>
      <c r="H265" s="173">
        <v>3859500</v>
      </c>
      <c r="I265" s="173">
        <v>0</v>
      </c>
      <c r="K265" s="7"/>
      <c r="N265" s="24"/>
    </row>
    <row r="266" spans="1:14" x14ac:dyDescent="0.25">
      <c r="A266">
        <v>260</v>
      </c>
      <c r="B266" s="20">
        <v>9666094</v>
      </c>
      <c r="C266" s="18" t="s">
        <v>99</v>
      </c>
      <c r="D266" s="18" t="s">
        <v>30</v>
      </c>
      <c r="E266" s="18" t="s">
        <v>235</v>
      </c>
      <c r="F266" s="21">
        <v>867000</v>
      </c>
      <c r="G266" s="173">
        <v>0</v>
      </c>
      <c r="H266" s="173">
        <v>2244000</v>
      </c>
      <c r="I266" s="173">
        <v>605000</v>
      </c>
      <c r="K266" s="7"/>
      <c r="N266" s="24"/>
    </row>
    <row r="267" spans="1:14" ht="45" x14ac:dyDescent="0.25">
      <c r="A267">
        <v>261</v>
      </c>
      <c r="B267" s="20">
        <v>9684449</v>
      </c>
      <c r="C267" s="18" t="s">
        <v>19</v>
      </c>
      <c r="D267" s="18" t="s">
        <v>426</v>
      </c>
      <c r="E267" s="18" t="s">
        <v>402</v>
      </c>
      <c r="F267" s="21">
        <v>177895</v>
      </c>
      <c r="G267" s="173">
        <v>177000</v>
      </c>
      <c r="H267" s="173">
        <v>554000</v>
      </c>
      <c r="I267" s="173">
        <v>554000</v>
      </c>
      <c r="K267" s="7"/>
      <c r="N267" s="24"/>
    </row>
    <row r="268" spans="1:14" ht="30" x14ac:dyDescent="0.25">
      <c r="A268">
        <v>262</v>
      </c>
      <c r="B268" s="20">
        <v>9688838</v>
      </c>
      <c r="C268" s="18" t="s">
        <v>54</v>
      </c>
      <c r="D268" s="18" t="s">
        <v>54</v>
      </c>
      <c r="E268" s="18" t="s">
        <v>242</v>
      </c>
      <c r="F268" s="21">
        <v>800000</v>
      </c>
      <c r="G268" s="173">
        <v>100000</v>
      </c>
      <c r="H268" s="173">
        <v>8000000</v>
      </c>
      <c r="I268" s="173">
        <v>7310000</v>
      </c>
      <c r="K268" s="7"/>
      <c r="N268" s="24"/>
    </row>
    <row r="269" spans="1:14" ht="45" x14ac:dyDescent="0.25">
      <c r="A269">
        <v>263</v>
      </c>
      <c r="B269" s="20">
        <v>9735411</v>
      </c>
      <c r="C269" s="18" t="s">
        <v>19</v>
      </c>
      <c r="D269" s="18" t="s">
        <v>30</v>
      </c>
      <c r="E269" s="18" t="s">
        <v>235</v>
      </c>
      <c r="F269" s="21">
        <v>379240</v>
      </c>
      <c r="G269" s="173">
        <v>378000</v>
      </c>
      <c r="H269" s="173">
        <v>5188000</v>
      </c>
      <c r="I269" s="173">
        <v>5188000</v>
      </c>
      <c r="K269" s="7"/>
      <c r="N269" s="24"/>
    </row>
    <row r="270" spans="1:14" x14ac:dyDescent="0.25">
      <c r="A270">
        <v>264</v>
      </c>
      <c r="B270" s="20">
        <v>9767213</v>
      </c>
      <c r="C270" s="18" t="s">
        <v>4</v>
      </c>
      <c r="D270" s="18" t="s">
        <v>8</v>
      </c>
      <c r="E270" s="18" t="s">
        <v>261</v>
      </c>
      <c r="F270" s="21">
        <v>0</v>
      </c>
      <c r="G270" s="173">
        <v>0</v>
      </c>
      <c r="H270" s="173">
        <v>1500000</v>
      </c>
      <c r="I270" s="173">
        <v>0</v>
      </c>
      <c r="K270" s="7"/>
      <c r="N270" s="24"/>
    </row>
    <row r="271" spans="1:14" ht="45" x14ac:dyDescent="0.25">
      <c r="B271" s="20">
        <v>9818505</v>
      </c>
      <c r="C271" s="18" t="s">
        <v>374</v>
      </c>
      <c r="D271" s="18" t="s">
        <v>345</v>
      </c>
      <c r="E271" s="18" t="s">
        <v>261</v>
      </c>
      <c r="F271" s="21">
        <v>0</v>
      </c>
      <c r="G271" s="173">
        <v>0</v>
      </c>
      <c r="H271" s="173">
        <v>1505489</v>
      </c>
      <c r="I271" s="173">
        <v>0</v>
      </c>
      <c r="K271" s="7"/>
      <c r="N271" s="24"/>
    </row>
    <row r="272" spans="1:14" ht="45" x14ac:dyDescent="0.25">
      <c r="B272" s="20">
        <v>9870958</v>
      </c>
      <c r="C272" s="18" t="s">
        <v>157</v>
      </c>
      <c r="D272" s="18" t="s">
        <v>160</v>
      </c>
      <c r="E272" s="18" t="s">
        <v>315</v>
      </c>
      <c r="F272" s="21">
        <v>0</v>
      </c>
      <c r="G272" s="173">
        <v>0</v>
      </c>
      <c r="H272" s="173">
        <v>1020000</v>
      </c>
      <c r="I272" s="173">
        <v>1020000</v>
      </c>
      <c r="K272" s="7"/>
      <c r="N272" s="24"/>
    </row>
    <row r="273" spans="2:14" ht="30" x14ac:dyDescent="0.25">
      <c r="B273" s="20">
        <v>9924037</v>
      </c>
      <c r="C273" s="18" t="s">
        <v>55</v>
      </c>
      <c r="D273" s="18" t="s">
        <v>55</v>
      </c>
      <c r="E273" s="18" t="s">
        <v>243</v>
      </c>
      <c r="F273" s="21">
        <v>0</v>
      </c>
      <c r="G273" s="173">
        <v>0</v>
      </c>
      <c r="H273" s="173">
        <v>1982500</v>
      </c>
      <c r="I273" s="173">
        <v>1273000</v>
      </c>
      <c r="K273" s="7"/>
      <c r="N273" s="24"/>
    </row>
    <row r="274" spans="2:14" ht="45" x14ac:dyDescent="0.25">
      <c r="B274" s="20">
        <v>9924639</v>
      </c>
      <c r="C274" s="18" t="s">
        <v>143</v>
      </c>
      <c r="D274" s="18" t="s">
        <v>143</v>
      </c>
      <c r="E274" s="18" t="s">
        <v>235</v>
      </c>
      <c r="F274" s="21">
        <v>0</v>
      </c>
      <c r="G274" s="173">
        <v>0</v>
      </c>
      <c r="H274" s="173">
        <v>1400000</v>
      </c>
      <c r="I274" s="173">
        <v>1400000</v>
      </c>
      <c r="N274" s="24"/>
    </row>
    <row r="275" spans="2:14" ht="30" x14ac:dyDescent="0.25">
      <c r="B275" s="20">
        <v>9940787</v>
      </c>
      <c r="C275" s="18" t="s">
        <v>104</v>
      </c>
      <c r="D275" s="18" t="s">
        <v>104</v>
      </c>
      <c r="E275" s="18" t="s">
        <v>235</v>
      </c>
      <c r="F275" s="21">
        <v>80000</v>
      </c>
      <c r="G275" s="173">
        <v>50000</v>
      </c>
      <c r="H275" s="173">
        <v>2310185</v>
      </c>
      <c r="I275" s="173">
        <v>1897000</v>
      </c>
      <c r="N275" s="24"/>
    </row>
    <row r="276" spans="2:14" x14ac:dyDescent="0.25">
      <c r="B276" s="20">
        <v>9949795</v>
      </c>
      <c r="C276" s="18" t="s">
        <v>106</v>
      </c>
      <c r="D276" s="18" t="s">
        <v>107</v>
      </c>
      <c r="E276" s="18" t="s">
        <v>235</v>
      </c>
      <c r="F276" s="21">
        <v>350000</v>
      </c>
      <c r="G276" s="173">
        <v>0</v>
      </c>
      <c r="H276" s="173">
        <v>757000</v>
      </c>
      <c r="I276" s="173">
        <v>230000</v>
      </c>
    </row>
    <row r="277" spans="2:14" x14ac:dyDescent="0.25">
      <c r="B277" s="175" t="s">
        <v>231</v>
      </c>
      <c r="C277" s="176"/>
      <c r="D277" s="176"/>
      <c r="E277" s="176"/>
      <c r="F277" s="177">
        <v>71532221</v>
      </c>
      <c r="G277" s="177">
        <v>21800000</v>
      </c>
      <c r="H277" s="177">
        <v>733043489</v>
      </c>
      <c r="I277" s="177">
        <v>485783000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3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20.85546875" customWidth="1"/>
    <col min="209" max="209" width="9.140625" style="102"/>
    <col min="219" max="219" width="9.140625" style="102"/>
    <col min="221" max="221" width="9.140625" style="102"/>
    <col min="251" max="251" width="9.140625" style="102"/>
  </cols>
  <sheetData>
    <row r="1" spans="1:253" x14ac:dyDescent="0.25">
      <c r="A1" s="163" t="s">
        <v>2</v>
      </c>
      <c r="B1" s="163">
        <v>6115340</v>
      </c>
      <c r="C1" s="163">
        <v>3673053</v>
      </c>
      <c r="D1" s="163">
        <v>6152074</v>
      </c>
      <c r="E1" s="163">
        <v>9767213</v>
      </c>
      <c r="F1" s="163">
        <v>4885366</v>
      </c>
      <c r="G1" s="163">
        <v>1758706</v>
      </c>
      <c r="H1" s="163">
        <v>3650770</v>
      </c>
      <c r="I1" s="163">
        <v>5000179</v>
      </c>
      <c r="J1" s="163">
        <v>6163071</v>
      </c>
      <c r="K1" s="163">
        <v>8504548</v>
      </c>
      <c r="L1" s="163">
        <v>4659873</v>
      </c>
      <c r="M1" s="163">
        <v>6565086</v>
      </c>
      <c r="N1" s="163">
        <v>6630553</v>
      </c>
      <c r="O1" s="163">
        <v>8615860</v>
      </c>
      <c r="P1" s="163">
        <v>4309907</v>
      </c>
      <c r="Q1" s="163">
        <v>5792625</v>
      </c>
      <c r="R1" s="163">
        <v>6191102</v>
      </c>
      <c r="S1" s="163">
        <v>7268793</v>
      </c>
      <c r="T1" s="163">
        <v>9684449</v>
      </c>
      <c r="U1" s="163">
        <v>9735411</v>
      </c>
      <c r="V1" s="163">
        <v>3597628</v>
      </c>
      <c r="W1" s="163">
        <v>4382191</v>
      </c>
      <c r="X1" s="163">
        <v>4987165</v>
      </c>
      <c r="Y1" s="163">
        <v>7916274</v>
      </c>
      <c r="Z1" s="163">
        <v>2333254</v>
      </c>
      <c r="AA1" s="163">
        <v>9223411</v>
      </c>
      <c r="AB1" s="163">
        <v>9264829</v>
      </c>
      <c r="AC1" s="163">
        <v>8946698</v>
      </c>
      <c r="AD1" s="163">
        <v>1806042</v>
      </c>
      <c r="AE1" s="163">
        <v>6447139</v>
      </c>
      <c r="AF1" s="163">
        <v>8090757</v>
      </c>
      <c r="AG1" s="163">
        <v>1008575</v>
      </c>
      <c r="AH1" s="163">
        <v>1567065</v>
      </c>
      <c r="AI1" s="163">
        <v>7857005</v>
      </c>
      <c r="AJ1" s="163">
        <v>8936486</v>
      </c>
      <c r="AK1" s="163">
        <v>5646573</v>
      </c>
      <c r="AL1" s="163">
        <v>8382823</v>
      </c>
      <c r="AM1" s="163">
        <v>2583952</v>
      </c>
      <c r="AN1" s="163">
        <v>3446957</v>
      </c>
      <c r="AO1" s="163">
        <v>3473171</v>
      </c>
      <c r="AP1" s="163">
        <v>6514817</v>
      </c>
      <c r="AQ1" s="163">
        <v>5651221</v>
      </c>
      <c r="AR1" s="163">
        <v>1450637</v>
      </c>
      <c r="AS1" s="163">
        <v>6581899</v>
      </c>
      <c r="AT1" s="163">
        <v>2837121</v>
      </c>
      <c r="AU1" s="163">
        <v>3754207</v>
      </c>
      <c r="AV1" s="163">
        <v>4753225</v>
      </c>
      <c r="AW1" s="163">
        <v>5040302</v>
      </c>
      <c r="AX1" s="163">
        <v>2125600</v>
      </c>
      <c r="AY1" s="163">
        <v>3943362</v>
      </c>
      <c r="AZ1" s="163">
        <v>2749776</v>
      </c>
      <c r="BA1" s="163">
        <v>1665958</v>
      </c>
      <c r="BB1" s="163">
        <v>1991772</v>
      </c>
      <c r="BC1" s="163">
        <v>8508078</v>
      </c>
      <c r="BD1" s="163">
        <v>2801353</v>
      </c>
      <c r="BE1" s="163">
        <v>9593192</v>
      </c>
      <c r="BF1" s="163">
        <v>5220717</v>
      </c>
      <c r="BG1" s="163">
        <v>8338145</v>
      </c>
      <c r="BH1" s="163">
        <v>8635813</v>
      </c>
      <c r="BI1" s="163">
        <v>1872907</v>
      </c>
      <c r="BJ1" s="163">
        <v>9688838</v>
      </c>
      <c r="BK1" s="163">
        <v>1878615</v>
      </c>
      <c r="BL1" s="163">
        <v>6565956</v>
      </c>
      <c r="BM1" s="163">
        <v>9924037</v>
      </c>
      <c r="BN1" s="163">
        <v>3713907</v>
      </c>
      <c r="BO1" s="163">
        <v>4007320</v>
      </c>
      <c r="BP1" s="163">
        <v>5804478</v>
      </c>
      <c r="BQ1" s="163">
        <v>7630615</v>
      </c>
      <c r="BR1" s="163">
        <v>1576566</v>
      </c>
      <c r="BS1" s="163">
        <v>3529182</v>
      </c>
      <c r="BT1" s="163">
        <v>5638901</v>
      </c>
      <c r="BU1" s="163">
        <v>7071797</v>
      </c>
      <c r="BV1" s="163">
        <v>5869239</v>
      </c>
      <c r="BW1" s="163">
        <v>6945387</v>
      </c>
      <c r="BX1" s="163">
        <v>1487464</v>
      </c>
      <c r="BY1" s="163">
        <v>4547815</v>
      </c>
      <c r="BZ1" s="163">
        <v>6749255</v>
      </c>
      <c r="CA1" s="163">
        <v>6989404</v>
      </c>
      <c r="CB1" s="163">
        <v>9199716</v>
      </c>
      <c r="CC1" s="163">
        <v>2946425</v>
      </c>
      <c r="CD1" s="163">
        <v>8902089</v>
      </c>
      <c r="CE1" s="163">
        <v>2392006</v>
      </c>
      <c r="CF1" s="163">
        <v>4526227</v>
      </c>
      <c r="CG1" s="163">
        <v>7634996</v>
      </c>
      <c r="CH1" s="163">
        <v>7653065</v>
      </c>
      <c r="CI1" s="163">
        <v>8102124</v>
      </c>
      <c r="CJ1" s="163">
        <v>8289298</v>
      </c>
      <c r="CK1" s="163">
        <v>9503685</v>
      </c>
      <c r="CL1" s="163">
        <v>3961063</v>
      </c>
      <c r="CM1" s="163">
        <v>9064643</v>
      </c>
      <c r="CN1" s="163">
        <v>1441233</v>
      </c>
      <c r="CO1" s="163">
        <v>1961902</v>
      </c>
      <c r="CP1" s="163">
        <v>2499134</v>
      </c>
      <c r="CQ1" s="163">
        <v>6311728</v>
      </c>
      <c r="CR1" s="163">
        <v>7399132</v>
      </c>
      <c r="CS1" s="163">
        <v>8877013</v>
      </c>
      <c r="CT1" s="163">
        <v>7566271</v>
      </c>
      <c r="CU1" s="163">
        <v>8365172</v>
      </c>
      <c r="CV1" s="163">
        <v>9608144</v>
      </c>
      <c r="CW1" s="163">
        <v>5943218</v>
      </c>
      <c r="CX1" s="163">
        <v>1201932</v>
      </c>
      <c r="CY1" s="163">
        <v>1537615</v>
      </c>
      <c r="CZ1" s="163">
        <v>3454870</v>
      </c>
      <c r="DA1" s="163">
        <v>5814347</v>
      </c>
      <c r="DB1" s="163">
        <v>6181040</v>
      </c>
      <c r="DC1" s="163">
        <v>1647194</v>
      </c>
      <c r="DD1" s="163">
        <v>6232669</v>
      </c>
      <c r="DE1" s="163">
        <v>6428468</v>
      </c>
      <c r="DF1" s="163">
        <v>1172890</v>
      </c>
      <c r="DG1" s="163">
        <v>4531517</v>
      </c>
      <c r="DH1" s="163">
        <v>7702105</v>
      </c>
      <c r="DI1" s="163">
        <v>1671513</v>
      </c>
      <c r="DJ1" s="163">
        <v>5141443</v>
      </c>
      <c r="DK1" s="163">
        <v>3994122</v>
      </c>
      <c r="DL1" s="163">
        <v>1272659</v>
      </c>
      <c r="DM1" s="163">
        <v>1514566</v>
      </c>
      <c r="DN1" s="163">
        <v>4936413</v>
      </c>
      <c r="DO1" s="163">
        <v>8522302</v>
      </c>
      <c r="DP1" s="163">
        <v>6697882</v>
      </c>
      <c r="DQ1" s="163">
        <v>2813433</v>
      </c>
      <c r="DR1" s="163">
        <v>5204562</v>
      </c>
      <c r="DS1" s="163">
        <v>9666094</v>
      </c>
      <c r="DT1" s="163">
        <v>3810187</v>
      </c>
      <c r="DU1" s="163">
        <v>5945407</v>
      </c>
      <c r="DV1" s="163">
        <v>9328941</v>
      </c>
      <c r="DW1" s="163">
        <v>1817339</v>
      </c>
      <c r="DX1" s="163">
        <v>3357963</v>
      </c>
      <c r="DY1" s="163">
        <v>7259548</v>
      </c>
      <c r="DZ1" s="163">
        <v>2506443</v>
      </c>
      <c r="EA1" s="163">
        <v>4075651</v>
      </c>
      <c r="EB1" s="163">
        <v>4782003</v>
      </c>
      <c r="EC1" s="163">
        <v>9940787</v>
      </c>
      <c r="ED1" s="163">
        <v>9949795</v>
      </c>
      <c r="EE1" s="163">
        <v>2540162</v>
      </c>
      <c r="EF1" s="163">
        <v>2390992</v>
      </c>
      <c r="EG1" s="163">
        <v>3028344</v>
      </c>
      <c r="EH1" s="163">
        <v>2757263</v>
      </c>
      <c r="EI1" s="163">
        <v>5133257</v>
      </c>
      <c r="EJ1" s="163">
        <v>6684022</v>
      </c>
      <c r="EK1" s="163">
        <v>7381195</v>
      </c>
      <c r="EL1" s="163">
        <v>3040542</v>
      </c>
      <c r="EM1" s="163">
        <v>8849001</v>
      </c>
      <c r="EN1" s="163">
        <v>8984742</v>
      </c>
      <c r="EO1" s="163">
        <v>1622964</v>
      </c>
      <c r="EP1" s="163">
        <v>8979890</v>
      </c>
      <c r="EQ1" s="163">
        <v>5369609</v>
      </c>
      <c r="ER1" s="163">
        <v>2039109</v>
      </c>
      <c r="ES1" s="163">
        <v>5020855</v>
      </c>
      <c r="ET1" s="163">
        <v>3588592</v>
      </c>
      <c r="EU1" s="163">
        <v>4467429</v>
      </c>
      <c r="EV1" s="163">
        <v>4533728</v>
      </c>
      <c r="EW1" s="163">
        <v>8411392</v>
      </c>
      <c r="EX1" s="163">
        <v>9659243</v>
      </c>
      <c r="EY1" s="163">
        <v>9196018</v>
      </c>
      <c r="EZ1" s="163">
        <v>9097155</v>
      </c>
      <c r="FA1" s="163">
        <v>2028356</v>
      </c>
      <c r="FB1" s="163">
        <v>4461551</v>
      </c>
      <c r="FC1" s="163">
        <v>5947102</v>
      </c>
      <c r="FD1" s="163">
        <v>6466112</v>
      </c>
      <c r="FE1" s="163">
        <v>6627771</v>
      </c>
      <c r="FF1" s="163">
        <v>7741294</v>
      </c>
      <c r="FG1" s="163">
        <v>1236570</v>
      </c>
      <c r="FH1" s="163">
        <v>1840658</v>
      </c>
      <c r="FI1" s="163">
        <v>1968420</v>
      </c>
      <c r="FJ1" s="163">
        <v>2813024</v>
      </c>
      <c r="FK1" s="163">
        <v>2886510</v>
      </c>
      <c r="FL1" s="163">
        <v>4699567</v>
      </c>
      <c r="FM1" s="163">
        <v>5376966</v>
      </c>
      <c r="FN1" s="163">
        <v>6585534</v>
      </c>
      <c r="FO1" s="163">
        <v>7832444</v>
      </c>
      <c r="FP1" s="163">
        <v>1738957</v>
      </c>
      <c r="FQ1" s="163">
        <v>1907533</v>
      </c>
      <c r="FR1" s="163">
        <v>2315315</v>
      </c>
      <c r="FS1" s="163">
        <v>6607461</v>
      </c>
      <c r="FT1" s="163">
        <v>9554713</v>
      </c>
      <c r="FU1" s="163">
        <v>1356155</v>
      </c>
      <c r="FV1" s="163">
        <v>5894253</v>
      </c>
      <c r="FW1" s="163">
        <v>2788586</v>
      </c>
      <c r="FX1" s="163">
        <v>3110951</v>
      </c>
      <c r="FY1" s="163">
        <v>7459230</v>
      </c>
      <c r="FZ1" s="163">
        <v>2438469</v>
      </c>
      <c r="GA1" s="163">
        <v>6698987</v>
      </c>
      <c r="GB1" s="163">
        <v>8350990</v>
      </c>
      <c r="GC1" s="163">
        <v>3741470</v>
      </c>
      <c r="GD1" s="163">
        <v>6948137</v>
      </c>
      <c r="GE1" s="163">
        <v>8172268</v>
      </c>
      <c r="GF1" s="163">
        <v>1696009</v>
      </c>
      <c r="GG1" s="163">
        <v>2514714</v>
      </c>
      <c r="GH1" s="163">
        <v>9924639</v>
      </c>
      <c r="GI1" s="163">
        <v>4383860</v>
      </c>
      <c r="GJ1" s="163">
        <v>9583114</v>
      </c>
      <c r="GK1" s="163">
        <v>1378201</v>
      </c>
      <c r="GL1" s="163">
        <v>1552469</v>
      </c>
      <c r="GM1" s="163">
        <v>6473703</v>
      </c>
      <c r="GN1" s="163">
        <v>7805491</v>
      </c>
      <c r="GO1" s="163">
        <v>9818505</v>
      </c>
      <c r="GP1" s="163">
        <v>2174839</v>
      </c>
      <c r="GQ1" s="163">
        <v>7947229</v>
      </c>
      <c r="GR1" s="163">
        <v>8051895</v>
      </c>
      <c r="GS1" s="163">
        <v>5922905</v>
      </c>
      <c r="GT1" s="163">
        <v>8314639</v>
      </c>
      <c r="GU1" s="163">
        <v>9379121</v>
      </c>
      <c r="GV1" s="163">
        <v>9870958</v>
      </c>
      <c r="GW1" s="163">
        <v>1612277</v>
      </c>
      <c r="GX1" s="163">
        <v>8098643</v>
      </c>
      <c r="GY1" s="163">
        <v>1905494</v>
      </c>
      <c r="GZ1" s="164">
        <v>3595008</v>
      </c>
      <c r="HA1" s="163">
        <v>5871375</v>
      </c>
      <c r="HB1" s="163">
        <v>7846871</v>
      </c>
      <c r="HC1" s="163">
        <v>9478716</v>
      </c>
      <c r="HD1" s="163">
        <v>1642854</v>
      </c>
      <c r="HE1" s="163">
        <v>4878719</v>
      </c>
      <c r="HF1" s="163">
        <v>5344327</v>
      </c>
      <c r="HG1" s="163">
        <v>6478708</v>
      </c>
      <c r="HH1" s="163">
        <v>1225073</v>
      </c>
      <c r="HI1" s="163">
        <v>4381530</v>
      </c>
      <c r="HJ1" s="163">
        <v>5703553</v>
      </c>
      <c r="HK1" s="165">
        <v>9459250</v>
      </c>
      <c r="HL1" s="163">
        <v>3619533</v>
      </c>
      <c r="HM1" s="165">
        <v>5599785</v>
      </c>
      <c r="HN1" s="163">
        <v>7201840</v>
      </c>
      <c r="HO1" s="163">
        <v>8982230</v>
      </c>
      <c r="HP1" s="163">
        <v>1715626</v>
      </c>
      <c r="HQ1" s="163">
        <v>3921078</v>
      </c>
      <c r="HR1" s="163">
        <v>3198258</v>
      </c>
      <c r="HS1" s="163">
        <v>4271738</v>
      </c>
      <c r="HT1" s="163">
        <v>5173305</v>
      </c>
      <c r="HU1" s="163">
        <v>3346325</v>
      </c>
      <c r="HV1" s="163">
        <v>2015983</v>
      </c>
      <c r="HW1" s="163">
        <v>5175408</v>
      </c>
      <c r="HX1" s="163">
        <v>1792038</v>
      </c>
      <c r="HY1" s="163">
        <v>2093343</v>
      </c>
      <c r="HZ1" s="163">
        <v>3736692</v>
      </c>
      <c r="IA1" s="163">
        <v>4373225</v>
      </c>
      <c r="IB1" s="163">
        <v>5700178</v>
      </c>
      <c r="IC1" s="163">
        <v>6811251</v>
      </c>
      <c r="ID1" s="163">
        <v>9445282</v>
      </c>
      <c r="IE1" s="163">
        <v>1546097</v>
      </c>
      <c r="IF1" s="163">
        <v>2089762</v>
      </c>
      <c r="IG1" s="163">
        <v>4721932</v>
      </c>
      <c r="IH1" s="163">
        <v>1109434</v>
      </c>
      <c r="II1" s="163">
        <v>3095940</v>
      </c>
      <c r="IJ1" s="163">
        <v>3135426</v>
      </c>
      <c r="IK1" s="163">
        <v>2495303</v>
      </c>
      <c r="IL1" s="163">
        <v>4497017</v>
      </c>
      <c r="IM1" s="163">
        <v>9268423</v>
      </c>
      <c r="IN1" s="163">
        <v>5991938</v>
      </c>
      <c r="IO1" s="163">
        <v>5539112</v>
      </c>
      <c r="IP1" s="163">
        <v>7218817</v>
      </c>
      <c r="IQ1" s="163">
        <v>9223303</v>
      </c>
      <c r="IR1" s="163">
        <v>1686476</v>
      </c>
      <c r="IS1" s="163">
        <v>9577077</v>
      </c>
    </row>
    <row r="2" spans="1:253" ht="67.5" customHeight="1" x14ac:dyDescent="0.25">
      <c r="A2" s="166" t="s">
        <v>1</v>
      </c>
      <c r="B2" s="166" t="s">
        <v>3</v>
      </c>
      <c r="C2" s="166" t="s">
        <v>4</v>
      </c>
      <c r="D2" s="166" t="s">
        <v>4</v>
      </c>
      <c r="E2" s="166" t="s">
        <v>4</v>
      </c>
      <c r="F2" s="166" t="s">
        <v>343</v>
      </c>
      <c r="G2" s="166" t="s">
        <v>330</v>
      </c>
      <c r="H2" s="166" t="s">
        <v>9</v>
      </c>
      <c r="I2" s="166" t="s">
        <v>9</v>
      </c>
      <c r="J2" s="166" t="s">
        <v>9</v>
      </c>
      <c r="K2" s="166" t="s">
        <v>9</v>
      </c>
      <c r="L2" s="166" t="s">
        <v>11</v>
      </c>
      <c r="M2" s="166" t="s">
        <v>16</v>
      </c>
      <c r="N2" s="166" t="s">
        <v>16</v>
      </c>
      <c r="O2" s="166" t="s">
        <v>18</v>
      </c>
      <c r="P2" s="166" t="s">
        <v>19</v>
      </c>
      <c r="Q2" s="166" t="s">
        <v>19</v>
      </c>
      <c r="R2" s="166" t="s">
        <v>19</v>
      </c>
      <c r="S2" s="166" t="s">
        <v>19</v>
      </c>
      <c r="T2" s="166" t="s">
        <v>19</v>
      </c>
      <c r="U2" s="166" t="s">
        <v>19</v>
      </c>
      <c r="V2" s="166" t="s">
        <v>20</v>
      </c>
      <c r="W2" s="166" t="s">
        <v>20</v>
      </c>
      <c r="X2" s="166" t="s">
        <v>20</v>
      </c>
      <c r="Y2" s="166" t="s">
        <v>20</v>
      </c>
      <c r="Z2" s="166" t="s">
        <v>21</v>
      </c>
      <c r="AA2" s="166" t="s">
        <v>23</v>
      </c>
      <c r="AB2" s="166" t="s">
        <v>23</v>
      </c>
      <c r="AC2" s="166" t="s">
        <v>24</v>
      </c>
      <c r="AD2" s="166" t="s">
        <v>26</v>
      </c>
      <c r="AE2" s="166" t="s">
        <v>26</v>
      </c>
      <c r="AF2" s="166" t="s">
        <v>26</v>
      </c>
      <c r="AG2" s="166" t="s">
        <v>29</v>
      </c>
      <c r="AH2" s="166" t="s">
        <v>29</v>
      </c>
      <c r="AI2" s="166" t="s">
        <v>29</v>
      </c>
      <c r="AJ2" s="166" t="s">
        <v>29</v>
      </c>
      <c r="AK2" s="166" t="s">
        <v>33</v>
      </c>
      <c r="AL2" s="166" t="s">
        <v>370</v>
      </c>
      <c r="AM2" s="166" t="s">
        <v>35</v>
      </c>
      <c r="AN2" s="166" t="s">
        <v>37</v>
      </c>
      <c r="AO2" s="166" t="s">
        <v>37</v>
      </c>
      <c r="AP2" s="166" t="s">
        <v>37</v>
      </c>
      <c r="AQ2" s="166" t="s">
        <v>38</v>
      </c>
      <c r="AR2" s="166" t="s">
        <v>39</v>
      </c>
      <c r="AS2" s="166" t="s">
        <v>40</v>
      </c>
      <c r="AT2" s="166" t="s">
        <v>42</v>
      </c>
      <c r="AU2" s="166" t="s">
        <v>42</v>
      </c>
      <c r="AV2" s="166" t="s">
        <v>43</v>
      </c>
      <c r="AW2" s="166" t="s">
        <v>44</v>
      </c>
      <c r="AX2" s="166" t="s">
        <v>41</v>
      </c>
      <c r="AY2" s="166" t="s">
        <v>45</v>
      </c>
      <c r="AZ2" s="166" t="s">
        <v>46</v>
      </c>
      <c r="BA2" s="166" t="s">
        <v>47</v>
      </c>
      <c r="BB2" s="166" t="s">
        <v>48</v>
      </c>
      <c r="BC2" s="166" t="s">
        <v>48</v>
      </c>
      <c r="BD2" s="166" t="s">
        <v>49</v>
      </c>
      <c r="BE2" s="166" t="s">
        <v>50</v>
      </c>
      <c r="BF2" s="166" t="s">
        <v>51</v>
      </c>
      <c r="BG2" s="166" t="s">
        <v>51</v>
      </c>
      <c r="BH2" s="166" t="s">
        <v>52</v>
      </c>
      <c r="BI2" s="166" t="s">
        <v>53</v>
      </c>
      <c r="BJ2" s="166" t="s">
        <v>54</v>
      </c>
      <c r="BK2" s="166" t="s">
        <v>55</v>
      </c>
      <c r="BL2" s="166" t="s">
        <v>55</v>
      </c>
      <c r="BM2" s="166" t="s">
        <v>55</v>
      </c>
      <c r="BN2" s="166" t="s">
        <v>56</v>
      </c>
      <c r="BO2" s="166" t="s">
        <v>56</v>
      </c>
      <c r="BP2" s="166" t="s">
        <v>57</v>
      </c>
      <c r="BQ2" s="166" t="s">
        <v>57</v>
      </c>
      <c r="BR2" s="166" t="s">
        <v>58</v>
      </c>
      <c r="BS2" s="166" t="s">
        <v>58</v>
      </c>
      <c r="BT2" s="166" t="s">
        <v>58</v>
      </c>
      <c r="BU2" s="166" t="s">
        <v>58</v>
      </c>
      <c r="BV2" s="166" t="s">
        <v>59</v>
      </c>
      <c r="BW2" s="166" t="s">
        <v>59</v>
      </c>
      <c r="BX2" s="166" t="s">
        <v>62</v>
      </c>
      <c r="BY2" s="166" t="s">
        <v>62</v>
      </c>
      <c r="BZ2" s="166" t="s">
        <v>62</v>
      </c>
      <c r="CA2" s="166" t="s">
        <v>62</v>
      </c>
      <c r="CB2" s="166" t="s">
        <v>62</v>
      </c>
      <c r="CC2" s="166" t="s">
        <v>63</v>
      </c>
      <c r="CD2" s="166" t="s">
        <v>64</v>
      </c>
      <c r="CE2" s="166" t="s">
        <v>65</v>
      </c>
      <c r="CF2" s="166" t="s">
        <v>65</v>
      </c>
      <c r="CG2" s="166" t="s">
        <v>65</v>
      </c>
      <c r="CH2" s="166" t="s">
        <v>65</v>
      </c>
      <c r="CI2" s="166" t="s">
        <v>65</v>
      </c>
      <c r="CJ2" s="166" t="s">
        <v>65</v>
      </c>
      <c r="CK2" s="166" t="s">
        <v>65</v>
      </c>
      <c r="CL2" s="166" t="s">
        <v>66</v>
      </c>
      <c r="CM2" s="166" t="s">
        <v>66</v>
      </c>
      <c r="CN2" s="166" t="s">
        <v>69</v>
      </c>
      <c r="CO2" s="166" t="s">
        <v>69</v>
      </c>
      <c r="CP2" s="166" t="s">
        <v>69</v>
      </c>
      <c r="CQ2" s="166" t="s">
        <v>70</v>
      </c>
      <c r="CR2" s="166" t="s">
        <v>72</v>
      </c>
      <c r="CS2" s="166" t="s">
        <v>72</v>
      </c>
      <c r="CT2" s="166" t="s">
        <v>277</v>
      </c>
      <c r="CU2" s="166" t="s">
        <v>73</v>
      </c>
      <c r="CV2" s="166" t="s">
        <v>73</v>
      </c>
      <c r="CW2" s="166" t="s">
        <v>371</v>
      </c>
      <c r="CX2" s="166" t="s">
        <v>74</v>
      </c>
      <c r="CY2" s="166" t="s">
        <v>74</v>
      </c>
      <c r="CZ2" s="166" t="s">
        <v>74</v>
      </c>
      <c r="DA2" s="166" t="s">
        <v>74</v>
      </c>
      <c r="DB2" s="166" t="s">
        <v>75</v>
      </c>
      <c r="DC2" s="166" t="s">
        <v>77</v>
      </c>
      <c r="DD2" s="166" t="s">
        <v>79</v>
      </c>
      <c r="DE2" s="166" t="s">
        <v>80</v>
      </c>
      <c r="DF2" s="166" t="s">
        <v>81</v>
      </c>
      <c r="DG2" s="166" t="s">
        <v>81</v>
      </c>
      <c r="DH2" s="166" t="s">
        <v>84</v>
      </c>
      <c r="DI2" s="166" t="s">
        <v>85</v>
      </c>
      <c r="DJ2" s="166" t="s">
        <v>87</v>
      </c>
      <c r="DK2" s="166" t="s">
        <v>88</v>
      </c>
      <c r="DL2" s="166" t="s">
        <v>89</v>
      </c>
      <c r="DM2" s="166" t="s">
        <v>91</v>
      </c>
      <c r="DN2" s="166" t="s">
        <v>92</v>
      </c>
      <c r="DO2" s="166" t="s">
        <v>94</v>
      </c>
      <c r="DP2" s="166" t="s">
        <v>95</v>
      </c>
      <c r="DQ2" s="166" t="s">
        <v>97</v>
      </c>
      <c r="DR2" s="166" t="s">
        <v>97</v>
      </c>
      <c r="DS2" s="166" t="s">
        <v>99</v>
      </c>
      <c r="DT2" s="166" t="s">
        <v>100</v>
      </c>
      <c r="DU2" s="166" t="s">
        <v>100</v>
      </c>
      <c r="DV2" s="166" t="s">
        <v>102</v>
      </c>
      <c r="DW2" s="166" t="s">
        <v>103</v>
      </c>
      <c r="DX2" s="166" t="s">
        <v>103</v>
      </c>
      <c r="DY2" s="166" t="s">
        <v>103</v>
      </c>
      <c r="DZ2" s="166" t="s">
        <v>104</v>
      </c>
      <c r="EA2" s="166" t="s">
        <v>104</v>
      </c>
      <c r="EB2" s="166" t="s">
        <v>104</v>
      </c>
      <c r="EC2" s="166" t="s">
        <v>104</v>
      </c>
      <c r="ED2" s="166" t="s">
        <v>106</v>
      </c>
      <c r="EE2" s="166" t="s">
        <v>108</v>
      </c>
      <c r="EF2" s="166" t="s">
        <v>109</v>
      </c>
      <c r="EG2" s="166" t="s">
        <v>111</v>
      </c>
      <c r="EH2" s="166" t="s">
        <v>251</v>
      </c>
      <c r="EI2" s="166" t="s">
        <v>251</v>
      </c>
      <c r="EJ2" s="166" t="s">
        <v>112</v>
      </c>
      <c r="EK2" s="166" t="s">
        <v>112</v>
      </c>
      <c r="EL2" s="166" t="s">
        <v>114</v>
      </c>
      <c r="EM2" s="166" t="s">
        <v>114</v>
      </c>
      <c r="EN2" s="166" t="s">
        <v>114</v>
      </c>
      <c r="EO2" s="166" t="s">
        <v>117</v>
      </c>
      <c r="EP2" s="166" t="s">
        <v>117</v>
      </c>
      <c r="EQ2" s="166" t="s">
        <v>118</v>
      </c>
      <c r="ER2" s="166" t="s">
        <v>120</v>
      </c>
      <c r="ES2" s="166" t="s">
        <v>120</v>
      </c>
      <c r="ET2" s="166" t="s">
        <v>121</v>
      </c>
      <c r="EU2" s="166" t="s">
        <v>121</v>
      </c>
      <c r="EV2" s="166" t="s">
        <v>121</v>
      </c>
      <c r="EW2" s="166" t="s">
        <v>121</v>
      </c>
      <c r="EX2" s="166" t="s">
        <v>121</v>
      </c>
      <c r="EY2" s="166" t="s">
        <v>125</v>
      </c>
      <c r="EZ2" s="166" t="s">
        <v>372</v>
      </c>
      <c r="FA2" s="166" t="s">
        <v>127</v>
      </c>
      <c r="FB2" s="166" t="s">
        <v>127</v>
      </c>
      <c r="FC2" s="166" t="s">
        <v>127</v>
      </c>
      <c r="FD2" s="166" t="s">
        <v>127</v>
      </c>
      <c r="FE2" s="166" t="s">
        <v>127</v>
      </c>
      <c r="FF2" s="166" t="s">
        <v>127</v>
      </c>
      <c r="FG2" s="166" t="s">
        <v>130</v>
      </c>
      <c r="FH2" s="166" t="s">
        <v>130</v>
      </c>
      <c r="FI2" s="166" t="s">
        <v>130</v>
      </c>
      <c r="FJ2" s="166" t="s">
        <v>130</v>
      </c>
      <c r="FK2" s="166" t="s">
        <v>130</v>
      </c>
      <c r="FL2" s="166" t="s">
        <v>130</v>
      </c>
      <c r="FM2" s="166" t="s">
        <v>130</v>
      </c>
      <c r="FN2" s="166" t="s">
        <v>130</v>
      </c>
      <c r="FO2" s="166" t="s">
        <v>130</v>
      </c>
      <c r="FP2" s="166" t="s">
        <v>133</v>
      </c>
      <c r="FQ2" s="166" t="s">
        <v>133</v>
      </c>
      <c r="FR2" s="166" t="s">
        <v>133</v>
      </c>
      <c r="FS2" s="166" t="s">
        <v>133</v>
      </c>
      <c r="FT2" s="166" t="s">
        <v>133</v>
      </c>
      <c r="FU2" s="166" t="s">
        <v>134</v>
      </c>
      <c r="FV2" s="166" t="s">
        <v>134</v>
      </c>
      <c r="FW2" s="166" t="s">
        <v>135</v>
      </c>
      <c r="FX2" s="166" t="s">
        <v>135</v>
      </c>
      <c r="FY2" s="166" t="s">
        <v>135</v>
      </c>
      <c r="FZ2" s="166" t="s">
        <v>138</v>
      </c>
      <c r="GA2" s="166" t="s">
        <v>140</v>
      </c>
      <c r="GB2" s="166" t="s">
        <v>140</v>
      </c>
      <c r="GC2" s="166" t="s">
        <v>373</v>
      </c>
      <c r="GD2" s="166" t="s">
        <v>373</v>
      </c>
      <c r="GE2" s="166" t="s">
        <v>373</v>
      </c>
      <c r="GF2" s="166" t="s">
        <v>143</v>
      </c>
      <c r="GG2" s="166" t="s">
        <v>143</v>
      </c>
      <c r="GH2" s="166" t="s">
        <v>143</v>
      </c>
      <c r="GI2" s="166" t="s">
        <v>146</v>
      </c>
      <c r="GJ2" s="166" t="s">
        <v>147</v>
      </c>
      <c r="GK2" s="166" t="s">
        <v>374</v>
      </c>
      <c r="GL2" s="166" t="s">
        <v>374</v>
      </c>
      <c r="GM2" s="166" t="s">
        <v>374</v>
      </c>
      <c r="GN2" s="166" t="s">
        <v>374</v>
      </c>
      <c r="GO2" s="166" t="s">
        <v>374</v>
      </c>
      <c r="GP2" s="166" t="s">
        <v>152</v>
      </c>
      <c r="GQ2" s="166" t="s">
        <v>152</v>
      </c>
      <c r="GR2" s="166" t="s">
        <v>156</v>
      </c>
      <c r="GS2" s="166" t="s">
        <v>157</v>
      </c>
      <c r="GT2" s="166" t="s">
        <v>157</v>
      </c>
      <c r="GU2" s="166" t="s">
        <v>157</v>
      </c>
      <c r="GV2" s="166" t="s">
        <v>157</v>
      </c>
      <c r="GW2" s="166" t="s">
        <v>161</v>
      </c>
      <c r="GX2" s="166" t="s">
        <v>161</v>
      </c>
      <c r="GY2" s="166" t="s">
        <v>163</v>
      </c>
      <c r="GZ2" s="166" t="s">
        <v>164</v>
      </c>
      <c r="HA2" s="166" t="s">
        <v>164</v>
      </c>
      <c r="HB2" s="166" t="s">
        <v>164</v>
      </c>
      <c r="HC2" s="166" t="s">
        <v>165</v>
      </c>
      <c r="HD2" s="166" t="s">
        <v>166</v>
      </c>
      <c r="HE2" s="166" t="s">
        <v>166</v>
      </c>
      <c r="HF2" s="166" t="s">
        <v>166</v>
      </c>
      <c r="HG2" s="166" t="s">
        <v>166</v>
      </c>
      <c r="HH2" s="166" t="s">
        <v>167</v>
      </c>
      <c r="HI2" s="166" t="s">
        <v>167</v>
      </c>
      <c r="HJ2" s="166" t="s">
        <v>167</v>
      </c>
      <c r="HK2" s="166" t="s">
        <v>167</v>
      </c>
      <c r="HL2" s="166" t="s">
        <v>168</v>
      </c>
      <c r="HM2" s="166" t="s">
        <v>170</v>
      </c>
      <c r="HN2" s="166" t="s">
        <v>170</v>
      </c>
      <c r="HO2" s="166" t="s">
        <v>171</v>
      </c>
      <c r="HP2" s="166" t="s">
        <v>172</v>
      </c>
      <c r="HQ2" s="166" t="s">
        <v>172</v>
      </c>
      <c r="HR2" s="166" t="s">
        <v>173</v>
      </c>
      <c r="HS2" s="166" t="s">
        <v>375</v>
      </c>
      <c r="HT2" s="166" t="s">
        <v>174</v>
      </c>
      <c r="HU2" s="166" t="s">
        <v>175</v>
      </c>
      <c r="HV2" s="166" t="s">
        <v>176</v>
      </c>
      <c r="HW2" s="166" t="s">
        <v>176</v>
      </c>
      <c r="HX2" s="166" t="s">
        <v>178</v>
      </c>
      <c r="HY2" s="166" t="s">
        <v>178</v>
      </c>
      <c r="HZ2" s="166" t="s">
        <v>178</v>
      </c>
      <c r="IA2" s="166" t="s">
        <v>178</v>
      </c>
      <c r="IB2" s="166" t="s">
        <v>178</v>
      </c>
      <c r="IC2" s="166" t="s">
        <v>178</v>
      </c>
      <c r="ID2" s="166" t="s">
        <v>180</v>
      </c>
      <c r="IE2" s="166" t="s">
        <v>181</v>
      </c>
      <c r="IF2" s="166" t="s">
        <v>182</v>
      </c>
      <c r="IG2" s="166" t="s">
        <v>183</v>
      </c>
      <c r="IH2" s="166" t="s">
        <v>184</v>
      </c>
      <c r="II2" s="166" t="s">
        <v>184</v>
      </c>
      <c r="IJ2" s="166" t="s">
        <v>185</v>
      </c>
      <c r="IK2" s="166" t="s">
        <v>186</v>
      </c>
      <c r="IL2" s="166" t="s">
        <v>186</v>
      </c>
      <c r="IM2" s="166" t="s">
        <v>186</v>
      </c>
      <c r="IN2" s="166" t="s">
        <v>187</v>
      </c>
      <c r="IO2" s="166" t="s">
        <v>376</v>
      </c>
      <c r="IP2" s="166" t="s">
        <v>376</v>
      </c>
      <c r="IQ2" s="166" t="s">
        <v>376</v>
      </c>
      <c r="IR2" s="166" t="s">
        <v>189</v>
      </c>
      <c r="IS2" s="166" t="s">
        <v>189</v>
      </c>
    </row>
    <row r="3" spans="1:253" x14ac:dyDescent="0.25">
      <c r="A3" t="s">
        <v>202</v>
      </c>
      <c r="B3">
        <v>1116800</v>
      </c>
      <c r="C3">
        <v>5641392</v>
      </c>
      <c r="D3">
        <v>1829650</v>
      </c>
      <c r="E3">
        <v>1849140</v>
      </c>
      <c r="F3">
        <v>2640200</v>
      </c>
      <c r="G3">
        <v>4793360</v>
      </c>
      <c r="H3">
        <v>2201204</v>
      </c>
      <c r="I3">
        <v>43287646</v>
      </c>
      <c r="J3">
        <v>1101602</v>
      </c>
      <c r="K3">
        <v>24594724</v>
      </c>
      <c r="L3">
        <v>3346628</v>
      </c>
      <c r="M3">
        <v>4048028</v>
      </c>
      <c r="N3">
        <v>1883520</v>
      </c>
      <c r="O3">
        <v>1533500</v>
      </c>
      <c r="P3">
        <v>1737590</v>
      </c>
      <c r="Q3">
        <v>1298680</v>
      </c>
      <c r="R3">
        <v>497050</v>
      </c>
      <c r="S3">
        <v>1884020</v>
      </c>
      <c r="T3">
        <v>827228</v>
      </c>
      <c r="U3">
        <v>11933740</v>
      </c>
      <c r="V3">
        <v>4027150</v>
      </c>
      <c r="W3">
        <v>170000</v>
      </c>
      <c r="X3">
        <v>2866120</v>
      </c>
      <c r="Y3">
        <v>12382000</v>
      </c>
      <c r="Z3">
        <v>1091034</v>
      </c>
      <c r="AA3">
        <v>3163000</v>
      </c>
      <c r="AB3">
        <v>7321000</v>
      </c>
      <c r="AC3">
        <v>2316000</v>
      </c>
      <c r="AD3">
        <v>3157464</v>
      </c>
      <c r="AE3">
        <v>1562855</v>
      </c>
      <c r="AF3">
        <v>2179598</v>
      </c>
      <c r="AG3">
        <v>4466000</v>
      </c>
      <c r="AH3">
        <v>736000</v>
      </c>
      <c r="AI3">
        <v>7102000</v>
      </c>
      <c r="AJ3">
        <v>4622000</v>
      </c>
      <c r="AK3">
        <v>1058400</v>
      </c>
      <c r="AL3">
        <v>1720500</v>
      </c>
      <c r="AM3">
        <v>529404</v>
      </c>
      <c r="AN3">
        <v>955950</v>
      </c>
      <c r="AO3">
        <v>38591184</v>
      </c>
      <c r="AP3">
        <v>6005042</v>
      </c>
      <c r="AQ3">
        <v>28464000</v>
      </c>
      <c r="AR3">
        <v>39756580</v>
      </c>
      <c r="AS3">
        <v>38034000</v>
      </c>
      <c r="AT3">
        <v>14199603</v>
      </c>
      <c r="AU3">
        <v>22635397</v>
      </c>
      <c r="AV3">
        <v>28710000</v>
      </c>
      <c r="AW3">
        <v>18276000</v>
      </c>
      <c r="AX3">
        <v>18169000</v>
      </c>
      <c r="AY3">
        <v>17863750</v>
      </c>
      <c r="AZ3">
        <v>16500000</v>
      </c>
      <c r="BA3">
        <v>15875000</v>
      </c>
      <c r="BB3">
        <v>18420000</v>
      </c>
      <c r="BC3">
        <v>27017000</v>
      </c>
      <c r="BD3">
        <v>21060000</v>
      </c>
      <c r="BE3">
        <v>37039099</v>
      </c>
      <c r="BF3">
        <v>27178739</v>
      </c>
      <c r="BG3">
        <v>7475557</v>
      </c>
      <c r="BH3">
        <v>18686000</v>
      </c>
      <c r="BI3">
        <v>15959204</v>
      </c>
      <c r="BJ3">
        <v>41444250</v>
      </c>
      <c r="BK3">
        <v>978070</v>
      </c>
      <c r="BL3">
        <v>19384916</v>
      </c>
      <c r="BM3">
        <v>4580507</v>
      </c>
      <c r="BN3">
        <v>33751000</v>
      </c>
      <c r="BO3">
        <v>1432400</v>
      </c>
      <c r="BP3">
        <v>20010000</v>
      </c>
      <c r="BQ3">
        <v>88129000</v>
      </c>
      <c r="BR3">
        <v>2304414</v>
      </c>
      <c r="BS3">
        <v>15215183</v>
      </c>
      <c r="BT3">
        <v>27050184</v>
      </c>
      <c r="BU3">
        <v>3750133</v>
      </c>
      <c r="BV3">
        <v>34429000</v>
      </c>
      <c r="BW3">
        <v>19247000</v>
      </c>
      <c r="BX3">
        <v>592000</v>
      </c>
      <c r="BY3">
        <v>884000</v>
      </c>
      <c r="BZ3">
        <v>2406000</v>
      </c>
      <c r="CA3">
        <v>592000</v>
      </c>
      <c r="CB3">
        <v>2024000</v>
      </c>
      <c r="CC3">
        <v>2376000</v>
      </c>
      <c r="CD3">
        <v>1299000</v>
      </c>
      <c r="CE3">
        <v>1790000</v>
      </c>
      <c r="CF3">
        <v>1760000</v>
      </c>
      <c r="CG3">
        <v>269000</v>
      </c>
      <c r="CH3">
        <v>2988000</v>
      </c>
      <c r="CI3">
        <v>645000</v>
      </c>
      <c r="CJ3">
        <v>828000</v>
      </c>
      <c r="CK3">
        <v>428000</v>
      </c>
      <c r="CL3">
        <v>2991725</v>
      </c>
      <c r="CM3">
        <v>5797420</v>
      </c>
      <c r="CN3">
        <v>3707530</v>
      </c>
      <c r="CO3">
        <v>2455580</v>
      </c>
      <c r="CP3">
        <v>3172555</v>
      </c>
      <c r="CQ3">
        <v>2648000</v>
      </c>
      <c r="CR3">
        <v>2640000</v>
      </c>
      <c r="CS3">
        <v>16925280</v>
      </c>
      <c r="CT3">
        <v>6892412</v>
      </c>
      <c r="CU3">
        <v>460000</v>
      </c>
      <c r="CV3">
        <v>798000</v>
      </c>
      <c r="CW3">
        <v>2053460</v>
      </c>
      <c r="CX3">
        <v>2550000</v>
      </c>
      <c r="CY3">
        <v>4918000</v>
      </c>
      <c r="CZ3">
        <v>1388900</v>
      </c>
      <c r="DA3">
        <v>3944000</v>
      </c>
      <c r="DB3">
        <v>1343552</v>
      </c>
      <c r="DC3">
        <v>2557000</v>
      </c>
      <c r="DD3">
        <v>2531000</v>
      </c>
      <c r="DE3">
        <v>5769500</v>
      </c>
      <c r="DF3">
        <v>4674000</v>
      </c>
      <c r="DG3">
        <v>532060</v>
      </c>
      <c r="DH3">
        <v>1334200</v>
      </c>
      <c r="DI3">
        <v>830500</v>
      </c>
      <c r="DJ3">
        <v>412000</v>
      </c>
      <c r="DK3">
        <v>1672300</v>
      </c>
      <c r="DL3">
        <v>1024000</v>
      </c>
      <c r="DM3">
        <v>1377524</v>
      </c>
      <c r="DN3">
        <v>1486500</v>
      </c>
      <c r="DO3">
        <v>1366000</v>
      </c>
      <c r="DP3">
        <v>512000</v>
      </c>
      <c r="DQ3">
        <v>883620</v>
      </c>
      <c r="DR3">
        <v>2322470</v>
      </c>
      <c r="DS3">
        <v>2869000</v>
      </c>
      <c r="DT3">
        <v>3999380</v>
      </c>
      <c r="DU3">
        <v>1007620</v>
      </c>
      <c r="DV3">
        <v>4551941</v>
      </c>
      <c r="DW3">
        <v>9769000</v>
      </c>
      <c r="DX3">
        <v>1317000</v>
      </c>
      <c r="DY3">
        <v>6184000</v>
      </c>
      <c r="DZ3">
        <v>1304239</v>
      </c>
      <c r="EA3">
        <v>2073682</v>
      </c>
      <c r="EB3">
        <v>16843348</v>
      </c>
      <c r="EC3">
        <v>4190526</v>
      </c>
      <c r="ED3">
        <v>1323400</v>
      </c>
      <c r="EE3">
        <v>2850500</v>
      </c>
      <c r="EF3">
        <v>294160</v>
      </c>
      <c r="EG3">
        <v>3494819</v>
      </c>
      <c r="EH3">
        <v>303900</v>
      </c>
      <c r="EI3">
        <v>1051138</v>
      </c>
      <c r="EJ3">
        <v>3670000</v>
      </c>
      <c r="EK3">
        <v>648000</v>
      </c>
      <c r="EL3">
        <v>720000</v>
      </c>
      <c r="EM3">
        <v>1190000</v>
      </c>
      <c r="EN3">
        <v>745000</v>
      </c>
      <c r="EO3">
        <v>2870660</v>
      </c>
      <c r="EP3">
        <v>3273110</v>
      </c>
      <c r="EQ3">
        <v>2173000</v>
      </c>
      <c r="ER3">
        <v>4109850</v>
      </c>
      <c r="ES3">
        <v>4938160</v>
      </c>
      <c r="ET3">
        <v>1450000</v>
      </c>
      <c r="EU3">
        <v>4200000</v>
      </c>
      <c r="EV3">
        <v>3480000</v>
      </c>
      <c r="EW3">
        <v>3600000</v>
      </c>
      <c r="EX3">
        <v>3987500</v>
      </c>
      <c r="EY3">
        <v>1752400</v>
      </c>
      <c r="EZ3">
        <v>4075500</v>
      </c>
      <c r="FA3">
        <v>7473300</v>
      </c>
      <c r="FB3">
        <v>27948200</v>
      </c>
      <c r="FC3">
        <v>461900</v>
      </c>
      <c r="FD3">
        <v>428900</v>
      </c>
      <c r="FE3">
        <v>871900</v>
      </c>
      <c r="FF3">
        <v>2033500</v>
      </c>
      <c r="FG3">
        <v>9387000</v>
      </c>
      <c r="FH3">
        <v>3622680</v>
      </c>
      <c r="FI3">
        <v>4332800</v>
      </c>
      <c r="FJ3">
        <v>2430000</v>
      </c>
      <c r="FK3">
        <v>2150084</v>
      </c>
      <c r="FL3">
        <v>4663000</v>
      </c>
      <c r="FM3">
        <v>8097880</v>
      </c>
      <c r="FN3">
        <v>2804190</v>
      </c>
      <c r="FO3">
        <v>3006000</v>
      </c>
      <c r="FP3">
        <v>1131273</v>
      </c>
      <c r="FQ3">
        <v>4244133</v>
      </c>
      <c r="FR3">
        <v>1241305</v>
      </c>
      <c r="FS3">
        <v>1205348</v>
      </c>
      <c r="FT3">
        <v>3373157</v>
      </c>
      <c r="FU3">
        <v>1743000</v>
      </c>
      <c r="FV3">
        <v>11312000</v>
      </c>
      <c r="FW3">
        <v>403725</v>
      </c>
      <c r="FX3">
        <v>2400000</v>
      </c>
      <c r="FY3">
        <v>3054000</v>
      </c>
      <c r="FZ3">
        <v>2711000</v>
      </c>
      <c r="GA3">
        <v>682500</v>
      </c>
      <c r="GB3">
        <v>1460000</v>
      </c>
      <c r="GC3">
        <v>5092532</v>
      </c>
      <c r="GD3">
        <v>7169508</v>
      </c>
      <c r="GE3">
        <v>5413583</v>
      </c>
      <c r="GF3">
        <v>831500</v>
      </c>
      <c r="GG3">
        <v>1637600</v>
      </c>
      <c r="GH3">
        <v>7200000</v>
      </c>
      <c r="GI3">
        <v>10360000</v>
      </c>
      <c r="GJ3">
        <v>1210000</v>
      </c>
      <c r="GK3">
        <v>951096</v>
      </c>
      <c r="GL3">
        <v>1042111</v>
      </c>
      <c r="GM3">
        <v>1774633</v>
      </c>
      <c r="GN3">
        <v>969224</v>
      </c>
      <c r="GO3">
        <v>1824161</v>
      </c>
      <c r="GP3">
        <v>2711746</v>
      </c>
      <c r="GQ3">
        <v>1295622</v>
      </c>
      <c r="GR3">
        <v>3770000</v>
      </c>
      <c r="GS3">
        <v>1814800</v>
      </c>
      <c r="GT3">
        <v>2329800</v>
      </c>
      <c r="GU3">
        <v>3329900</v>
      </c>
      <c r="GV3">
        <v>2340000</v>
      </c>
      <c r="GW3">
        <v>4070000</v>
      </c>
      <c r="GX3">
        <v>1552000</v>
      </c>
      <c r="GY3">
        <v>6351000</v>
      </c>
      <c r="GZ3">
        <v>3190720</v>
      </c>
      <c r="HA3" s="102">
        <v>3871044</v>
      </c>
      <c r="HB3">
        <v>1587000</v>
      </c>
      <c r="HC3">
        <v>322460</v>
      </c>
      <c r="HD3">
        <v>15029000</v>
      </c>
      <c r="HE3">
        <v>2212000</v>
      </c>
      <c r="HF3">
        <v>16137000</v>
      </c>
      <c r="HG3">
        <v>141700</v>
      </c>
      <c r="HH3">
        <v>6355500</v>
      </c>
      <c r="HI3">
        <v>24506000</v>
      </c>
      <c r="HJ3">
        <v>2283000</v>
      </c>
      <c r="HK3" s="102">
        <v>1185200</v>
      </c>
      <c r="HL3">
        <v>10690104</v>
      </c>
      <c r="HM3" s="102">
        <v>1090700</v>
      </c>
      <c r="HN3">
        <v>14789800</v>
      </c>
      <c r="HO3">
        <v>12390000</v>
      </c>
      <c r="HP3">
        <v>2779062</v>
      </c>
      <c r="HQ3">
        <v>870108</v>
      </c>
      <c r="HR3">
        <v>3728429</v>
      </c>
      <c r="HS3">
        <v>2433000</v>
      </c>
      <c r="HT3">
        <v>4810000</v>
      </c>
      <c r="HU3">
        <v>2428500</v>
      </c>
      <c r="HV3">
        <v>973000</v>
      </c>
      <c r="HW3">
        <v>953000</v>
      </c>
      <c r="HX3">
        <v>733000</v>
      </c>
      <c r="HY3">
        <v>550000</v>
      </c>
      <c r="HZ3">
        <v>494000</v>
      </c>
      <c r="IA3">
        <v>1037734</v>
      </c>
      <c r="IB3">
        <v>593000</v>
      </c>
      <c r="IC3">
        <v>290000</v>
      </c>
      <c r="ID3">
        <v>30003496</v>
      </c>
      <c r="IE3">
        <v>39930000</v>
      </c>
      <c r="IF3">
        <v>36475282</v>
      </c>
      <c r="IG3">
        <v>35437000</v>
      </c>
      <c r="IH3">
        <v>22932000</v>
      </c>
      <c r="II3">
        <v>4029000</v>
      </c>
      <c r="IJ3">
        <v>19590000</v>
      </c>
      <c r="IK3">
        <v>4267800</v>
      </c>
      <c r="IL3">
        <v>3996880</v>
      </c>
      <c r="IM3">
        <v>10413650</v>
      </c>
      <c r="IN3">
        <v>2493380</v>
      </c>
      <c r="IO3">
        <v>2050000</v>
      </c>
      <c r="IP3">
        <v>1825000</v>
      </c>
      <c r="IQ3" s="102">
        <v>460000</v>
      </c>
      <c r="IR3">
        <v>10250000</v>
      </c>
      <c r="IS3">
        <v>3893000</v>
      </c>
    </row>
    <row r="4" spans="1:253" x14ac:dyDescent="0.25">
      <c r="A4" t="s">
        <v>203</v>
      </c>
      <c r="B4">
        <v>922800</v>
      </c>
      <c r="C4">
        <v>3797692</v>
      </c>
      <c r="D4">
        <v>1604050</v>
      </c>
      <c r="E4">
        <v>1464040</v>
      </c>
      <c r="F4">
        <v>2244000</v>
      </c>
      <c r="G4">
        <v>3485120</v>
      </c>
      <c r="H4">
        <v>1742094</v>
      </c>
      <c r="I4">
        <v>32334114</v>
      </c>
      <c r="J4">
        <v>772552</v>
      </c>
      <c r="K4">
        <v>19604192</v>
      </c>
      <c r="L4">
        <v>2658828</v>
      </c>
      <c r="M4">
        <v>2781028</v>
      </c>
      <c r="N4">
        <v>1240520</v>
      </c>
      <c r="O4">
        <v>1120000</v>
      </c>
      <c r="P4">
        <v>1502940</v>
      </c>
      <c r="Q4">
        <v>978680</v>
      </c>
      <c r="R4">
        <v>70000</v>
      </c>
      <c r="S4">
        <v>1413020</v>
      </c>
      <c r="T4">
        <v>621128</v>
      </c>
      <c r="U4">
        <v>9523840</v>
      </c>
      <c r="V4">
        <v>3474500</v>
      </c>
      <c r="W4">
        <v>170000</v>
      </c>
      <c r="X4">
        <v>2360000</v>
      </c>
      <c r="Y4">
        <v>9110000</v>
      </c>
      <c r="Z4">
        <v>844034</v>
      </c>
      <c r="AA4">
        <v>2291500</v>
      </c>
      <c r="AB4">
        <v>5288000</v>
      </c>
      <c r="AC4">
        <v>1772596</v>
      </c>
      <c r="AD4">
        <v>2453764</v>
      </c>
      <c r="AE4">
        <v>1094655</v>
      </c>
      <c r="AF4">
        <v>1396898</v>
      </c>
      <c r="AG4">
        <v>2749000</v>
      </c>
      <c r="AH4">
        <v>539000</v>
      </c>
      <c r="AI4">
        <v>4760000</v>
      </c>
      <c r="AJ4">
        <v>3598000</v>
      </c>
      <c r="AK4">
        <v>879000</v>
      </c>
      <c r="AL4">
        <v>1357500</v>
      </c>
      <c r="AM4">
        <v>442000</v>
      </c>
      <c r="AN4">
        <v>731633</v>
      </c>
      <c r="AO4">
        <v>25125411</v>
      </c>
      <c r="AP4">
        <v>3820549</v>
      </c>
      <c r="AQ4">
        <v>19819000</v>
      </c>
      <c r="AR4">
        <v>25404580</v>
      </c>
      <c r="AS4">
        <v>26933000</v>
      </c>
      <c r="AT4">
        <v>10243423</v>
      </c>
      <c r="AU4">
        <v>16180577</v>
      </c>
      <c r="AV4">
        <v>18350000</v>
      </c>
      <c r="AW4">
        <v>12476000</v>
      </c>
      <c r="AX4">
        <v>11891000</v>
      </c>
      <c r="AY4">
        <v>12199270</v>
      </c>
      <c r="AZ4">
        <v>11100000</v>
      </c>
      <c r="BA4">
        <v>11472000</v>
      </c>
      <c r="BB4">
        <v>12700000</v>
      </c>
      <c r="BC4">
        <v>18431000</v>
      </c>
      <c r="BD4">
        <v>14078000</v>
      </c>
      <c r="BE4">
        <v>23869099</v>
      </c>
      <c r="BF4">
        <v>18808039</v>
      </c>
      <c r="BG4">
        <v>5882357</v>
      </c>
      <c r="BH4">
        <v>11820000</v>
      </c>
      <c r="BI4">
        <v>10897204</v>
      </c>
      <c r="BJ4">
        <v>28665250</v>
      </c>
      <c r="BK4">
        <v>679070</v>
      </c>
      <c r="BL4">
        <v>13330166</v>
      </c>
      <c r="BM4">
        <v>3459257</v>
      </c>
      <c r="BN4">
        <v>21421000</v>
      </c>
      <c r="BO4">
        <v>989400</v>
      </c>
      <c r="BP4">
        <v>14400000</v>
      </c>
      <c r="BQ4">
        <v>57959000</v>
      </c>
      <c r="BR4">
        <v>1576414</v>
      </c>
      <c r="BS4">
        <v>10142183</v>
      </c>
      <c r="BT4">
        <v>16694784</v>
      </c>
      <c r="BU4">
        <v>3077133</v>
      </c>
      <c r="BV4">
        <v>22628000</v>
      </c>
      <c r="BW4">
        <v>12637000</v>
      </c>
      <c r="BX4">
        <v>473000</v>
      </c>
      <c r="BY4">
        <v>661000</v>
      </c>
      <c r="BZ4">
        <v>1606000</v>
      </c>
      <c r="CA4">
        <v>473000</v>
      </c>
      <c r="CB4">
        <v>1508000</v>
      </c>
      <c r="CC4">
        <v>1707000</v>
      </c>
      <c r="CD4">
        <v>1044000</v>
      </c>
      <c r="CE4">
        <v>1541000</v>
      </c>
      <c r="CF4">
        <v>1437000</v>
      </c>
      <c r="CG4">
        <v>222000</v>
      </c>
      <c r="CH4">
        <v>2141000</v>
      </c>
      <c r="CI4">
        <v>547000</v>
      </c>
      <c r="CJ4">
        <v>678000</v>
      </c>
      <c r="CK4">
        <v>364000</v>
      </c>
      <c r="CL4">
        <v>2175543</v>
      </c>
      <c r="CM4">
        <v>3694033</v>
      </c>
      <c r="CN4">
        <v>2770530</v>
      </c>
      <c r="CO4">
        <v>1935580</v>
      </c>
      <c r="CP4">
        <v>2432530</v>
      </c>
      <c r="CQ4">
        <v>1999000</v>
      </c>
      <c r="CR4">
        <v>2251910</v>
      </c>
      <c r="CS4">
        <v>10370984</v>
      </c>
      <c r="CT4">
        <v>5868412</v>
      </c>
      <c r="CU4">
        <v>320000</v>
      </c>
      <c r="CV4">
        <v>550000</v>
      </c>
      <c r="CW4">
        <v>1728780</v>
      </c>
      <c r="CX4">
        <v>2038217</v>
      </c>
      <c r="CY4">
        <v>3073663</v>
      </c>
      <c r="CZ4">
        <v>1159432</v>
      </c>
      <c r="DA4">
        <v>2325078</v>
      </c>
      <c r="DB4">
        <v>1159800</v>
      </c>
      <c r="DC4">
        <v>1527000</v>
      </c>
      <c r="DD4">
        <v>2248000</v>
      </c>
      <c r="DE4">
        <v>3590500</v>
      </c>
      <c r="DF4">
        <v>3948000</v>
      </c>
      <c r="DG4">
        <v>424560</v>
      </c>
      <c r="DH4">
        <v>1045200</v>
      </c>
      <c r="DI4">
        <v>698000</v>
      </c>
      <c r="DJ4">
        <v>345000</v>
      </c>
      <c r="DK4">
        <v>1288200</v>
      </c>
      <c r="DL4">
        <v>776000</v>
      </c>
      <c r="DM4">
        <v>1195000</v>
      </c>
      <c r="DN4">
        <v>980000</v>
      </c>
      <c r="DO4">
        <v>687200</v>
      </c>
      <c r="DP4">
        <v>393000</v>
      </c>
      <c r="DQ4">
        <v>808190</v>
      </c>
      <c r="DR4">
        <v>2026540</v>
      </c>
      <c r="DS4">
        <v>2320000</v>
      </c>
      <c r="DT4">
        <v>3153030</v>
      </c>
      <c r="DU4">
        <v>697620</v>
      </c>
      <c r="DV4">
        <v>2766941</v>
      </c>
      <c r="DW4">
        <v>7822500</v>
      </c>
      <c r="DX4">
        <v>1185000</v>
      </c>
      <c r="DY4">
        <v>5438500</v>
      </c>
      <c r="DZ4">
        <v>966339</v>
      </c>
      <c r="EA4">
        <v>1627582</v>
      </c>
      <c r="EB4">
        <v>12511948</v>
      </c>
      <c r="EC4">
        <v>3500526</v>
      </c>
      <c r="ED4">
        <v>975400</v>
      </c>
      <c r="EE4">
        <v>1875500</v>
      </c>
      <c r="EF4">
        <v>184160</v>
      </c>
      <c r="EG4">
        <v>2364215</v>
      </c>
      <c r="EH4">
        <v>223000</v>
      </c>
      <c r="EI4">
        <v>845000</v>
      </c>
      <c r="EJ4">
        <v>2534012</v>
      </c>
      <c r="EK4">
        <v>463344</v>
      </c>
      <c r="EL4">
        <v>546000</v>
      </c>
      <c r="EM4">
        <v>799200</v>
      </c>
      <c r="EN4">
        <v>644800</v>
      </c>
      <c r="EO4">
        <v>2202660</v>
      </c>
      <c r="EP4">
        <v>2333110</v>
      </c>
      <c r="EQ4">
        <v>1655480</v>
      </c>
      <c r="ER4">
        <v>3682850</v>
      </c>
      <c r="ES4">
        <v>3724160</v>
      </c>
      <c r="ET4">
        <v>1046000</v>
      </c>
      <c r="EU4">
        <v>3308000</v>
      </c>
      <c r="EV4">
        <v>2893100</v>
      </c>
      <c r="EW4">
        <v>2853000</v>
      </c>
      <c r="EX4">
        <v>2857500</v>
      </c>
      <c r="EY4">
        <v>1529400</v>
      </c>
      <c r="EZ4">
        <v>2491500</v>
      </c>
      <c r="FA4">
        <v>3714700</v>
      </c>
      <c r="FB4">
        <v>16927400</v>
      </c>
      <c r="FC4">
        <v>321900</v>
      </c>
      <c r="FD4">
        <v>379200</v>
      </c>
      <c r="FE4">
        <v>326600</v>
      </c>
      <c r="FF4">
        <v>1293820</v>
      </c>
      <c r="FG4">
        <v>6211180</v>
      </c>
      <c r="FH4">
        <v>2527880</v>
      </c>
      <c r="FI4">
        <v>2604580</v>
      </c>
      <c r="FJ4">
        <v>1642780</v>
      </c>
      <c r="FK4">
        <v>1796530</v>
      </c>
      <c r="FL4">
        <v>2881300</v>
      </c>
      <c r="FM4">
        <v>6331732</v>
      </c>
      <c r="FN4">
        <v>2071612</v>
      </c>
      <c r="FO4">
        <v>2060420</v>
      </c>
      <c r="FP4">
        <v>921291</v>
      </c>
      <c r="FQ4">
        <v>3607463</v>
      </c>
      <c r="FR4">
        <v>949591</v>
      </c>
      <c r="FS4">
        <v>949290</v>
      </c>
      <c r="FT4">
        <v>2787922</v>
      </c>
      <c r="FU4">
        <v>1355000</v>
      </c>
      <c r="FV4">
        <v>7650000</v>
      </c>
      <c r="FW4">
        <v>345975</v>
      </c>
      <c r="FX4">
        <v>2100200</v>
      </c>
      <c r="FY4">
        <v>2947500</v>
      </c>
      <c r="FZ4">
        <v>2014950</v>
      </c>
      <c r="GA4">
        <v>536016</v>
      </c>
      <c r="GB4">
        <v>1169800</v>
      </c>
      <c r="GC4">
        <v>4056454</v>
      </c>
      <c r="GD4">
        <v>5815858</v>
      </c>
      <c r="GE4">
        <v>4489929</v>
      </c>
      <c r="GF4">
        <v>618620</v>
      </c>
      <c r="GG4">
        <v>956200</v>
      </c>
      <c r="GH4">
        <v>5114200</v>
      </c>
      <c r="GI4">
        <v>8300000</v>
      </c>
      <c r="GJ4">
        <v>1006000</v>
      </c>
      <c r="GK4">
        <v>857876</v>
      </c>
      <c r="GL4">
        <v>849890</v>
      </c>
      <c r="GM4">
        <v>1338431</v>
      </c>
      <c r="GN4">
        <v>734317</v>
      </c>
      <c r="GO4">
        <v>1380428</v>
      </c>
      <c r="GP4">
        <v>1866246</v>
      </c>
      <c r="GQ4">
        <v>911622</v>
      </c>
      <c r="GR4">
        <v>2522000</v>
      </c>
      <c r="GS4">
        <v>1587300</v>
      </c>
      <c r="GT4">
        <v>2179300</v>
      </c>
      <c r="GU4">
        <v>2961900</v>
      </c>
      <c r="GV4">
        <v>1769300</v>
      </c>
      <c r="GW4">
        <v>3146000</v>
      </c>
      <c r="GX4">
        <v>1190000</v>
      </c>
      <c r="GY4">
        <v>4700000</v>
      </c>
      <c r="GZ4">
        <v>2404720</v>
      </c>
      <c r="HA4" s="102">
        <v>2578632</v>
      </c>
      <c r="HB4">
        <v>1424000</v>
      </c>
      <c r="HC4">
        <v>240460</v>
      </c>
      <c r="HD4">
        <v>10730000</v>
      </c>
      <c r="HE4">
        <v>1685000</v>
      </c>
      <c r="HF4">
        <v>11117000</v>
      </c>
      <c r="HG4">
        <v>140700</v>
      </c>
      <c r="HH4">
        <v>4622000</v>
      </c>
      <c r="HI4">
        <v>17982000</v>
      </c>
      <c r="HJ4">
        <v>1170000</v>
      </c>
      <c r="HK4" s="102">
        <v>783000</v>
      </c>
      <c r="HL4">
        <v>7459993</v>
      </c>
      <c r="HM4" s="102">
        <v>942300</v>
      </c>
      <c r="HN4">
        <v>12622500</v>
      </c>
      <c r="HO4">
        <v>7961000</v>
      </c>
      <c r="HP4">
        <v>2137740</v>
      </c>
      <c r="HQ4">
        <v>669314</v>
      </c>
      <c r="HR4">
        <v>3454429</v>
      </c>
      <c r="HS4">
        <v>2142000</v>
      </c>
      <c r="HT4">
        <v>3482000</v>
      </c>
      <c r="HU4">
        <v>1667500</v>
      </c>
      <c r="HV4">
        <v>760000</v>
      </c>
      <c r="HW4">
        <v>760000</v>
      </c>
      <c r="HX4">
        <v>590000</v>
      </c>
      <c r="HY4">
        <v>412000</v>
      </c>
      <c r="HZ4">
        <v>352000</v>
      </c>
      <c r="IA4">
        <v>725000</v>
      </c>
      <c r="IB4">
        <v>436000</v>
      </c>
      <c r="IC4">
        <v>226000</v>
      </c>
      <c r="ID4">
        <v>19453496</v>
      </c>
      <c r="IE4">
        <v>28849000</v>
      </c>
      <c r="IF4">
        <v>25173282</v>
      </c>
      <c r="IG4">
        <v>25906000</v>
      </c>
      <c r="IH4">
        <v>14146000</v>
      </c>
      <c r="II4">
        <v>2686000</v>
      </c>
      <c r="IJ4">
        <v>12420000</v>
      </c>
      <c r="IK4">
        <v>3130800</v>
      </c>
      <c r="IL4">
        <v>2585880</v>
      </c>
      <c r="IM4">
        <v>6174650</v>
      </c>
      <c r="IN4">
        <v>2058380</v>
      </c>
      <c r="IO4">
        <v>1580500</v>
      </c>
      <c r="IP4">
        <v>1425500</v>
      </c>
      <c r="IQ4" s="102">
        <v>376500</v>
      </c>
      <c r="IR4">
        <v>7326100</v>
      </c>
      <c r="IS4">
        <v>2892133</v>
      </c>
    </row>
    <row r="5" spans="1:253" x14ac:dyDescent="0.25">
      <c r="A5" t="s">
        <v>204</v>
      </c>
      <c r="B5">
        <v>874800</v>
      </c>
      <c r="C5">
        <v>3585892</v>
      </c>
      <c r="D5">
        <v>1576250</v>
      </c>
      <c r="E5">
        <v>1423340</v>
      </c>
      <c r="F5">
        <v>2184000</v>
      </c>
      <c r="G5">
        <v>3441120</v>
      </c>
      <c r="H5">
        <v>1697094</v>
      </c>
      <c r="I5">
        <v>31046265</v>
      </c>
      <c r="J5">
        <v>767552</v>
      </c>
      <c r="K5">
        <v>18789041</v>
      </c>
      <c r="L5">
        <v>2658828</v>
      </c>
      <c r="M5">
        <v>2601028</v>
      </c>
      <c r="N5">
        <v>1177520</v>
      </c>
      <c r="O5">
        <v>700000</v>
      </c>
      <c r="P5">
        <v>1457250</v>
      </c>
      <c r="Q5">
        <v>884480</v>
      </c>
      <c r="R5">
        <v>61980</v>
      </c>
      <c r="S5">
        <v>1327020</v>
      </c>
      <c r="T5">
        <v>584628</v>
      </c>
      <c r="U5">
        <v>8990438</v>
      </c>
      <c r="V5">
        <v>3430000</v>
      </c>
      <c r="W5">
        <v>165000</v>
      </c>
      <c r="X5">
        <v>2350000</v>
      </c>
      <c r="Y5">
        <v>9041000</v>
      </c>
      <c r="Z5">
        <v>709034</v>
      </c>
      <c r="AA5">
        <v>1970000</v>
      </c>
      <c r="AB5">
        <v>4555000</v>
      </c>
      <c r="AC5">
        <v>1727796</v>
      </c>
      <c r="AD5">
        <v>2312064</v>
      </c>
      <c r="AE5">
        <v>976655</v>
      </c>
      <c r="AF5">
        <v>1288098</v>
      </c>
      <c r="AG5">
        <v>2619000</v>
      </c>
      <c r="AH5">
        <v>522000</v>
      </c>
      <c r="AI5">
        <v>4580000</v>
      </c>
      <c r="AJ5">
        <v>3458000</v>
      </c>
      <c r="AK5">
        <v>856000</v>
      </c>
      <c r="AL5">
        <v>1354000</v>
      </c>
      <c r="AM5">
        <v>410000</v>
      </c>
      <c r="AN5">
        <v>731633</v>
      </c>
      <c r="AO5">
        <v>25125411</v>
      </c>
      <c r="AP5">
        <v>3820549</v>
      </c>
      <c r="AQ5">
        <v>19798000</v>
      </c>
      <c r="AR5">
        <v>25053980</v>
      </c>
      <c r="AS5">
        <v>26130000</v>
      </c>
      <c r="AT5">
        <v>10159823</v>
      </c>
      <c r="AU5">
        <v>16044177</v>
      </c>
      <c r="AV5">
        <v>18350000</v>
      </c>
      <c r="AW5">
        <v>12315000</v>
      </c>
      <c r="AX5">
        <v>10940000</v>
      </c>
      <c r="AY5">
        <v>12141270</v>
      </c>
      <c r="AZ5">
        <v>10854000</v>
      </c>
      <c r="BA5">
        <v>8450000</v>
      </c>
      <c r="BB5">
        <v>12440000</v>
      </c>
      <c r="BC5">
        <v>18041000</v>
      </c>
      <c r="BD5">
        <v>13835000</v>
      </c>
      <c r="BE5">
        <v>23158099</v>
      </c>
      <c r="BF5">
        <v>18239160</v>
      </c>
      <c r="BG5">
        <v>5728039</v>
      </c>
      <c r="BH5">
        <v>11400000</v>
      </c>
      <c r="BI5">
        <v>10787558</v>
      </c>
      <c r="BJ5">
        <v>28600000</v>
      </c>
      <c r="BK5">
        <v>658118</v>
      </c>
      <c r="BL5">
        <v>13083838</v>
      </c>
      <c r="BM5">
        <v>3418937</v>
      </c>
      <c r="BN5">
        <v>21401000</v>
      </c>
      <c r="BO5">
        <v>989400</v>
      </c>
      <c r="BP5">
        <v>14102000</v>
      </c>
      <c r="BQ5">
        <v>56665000</v>
      </c>
      <c r="BR5">
        <v>1576414</v>
      </c>
      <c r="BS5">
        <v>10124183</v>
      </c>
      <c r="BT5">
        <v>16667784</v>
      </c>
      <c r="BU5">
        <v>3077133</v>
      </c>
      <c r="BV5">
        <v>22600000</v>
      </c>
      <c r="BW5">
        <v>12599800</v>
      </c>
      <c r="BX5">
        <v>462000</v>
      </c>
      <c r="BY5">
        <v>651000</v>
      </c>
      <c r="BZ5">
        <v>1564000</v>
      </c>
      <c r="CA5">
        <v>462000</v>
      </c>
      <c r="CB5">
        <v>1453000</v>
      </c>
      <c r="CC5">
        <v>1707000</v>
      </c>
      <c r="CD5">
        <v>936000</v>
      </c>
      <c r="CE5">
        <v>1371000</v>
      </c>
      <c r="CF5">
        <v>1409000</v>
      </c>
      <c r="CG5">
        <v>207000</v>
      </c>
      <c r="CH5">
        <v>2114000</v>
      </c>
      <c r="CI5">
        <v>545000</v>
      </c>
      <c r="CJ5">
        <v>632000</v>
      </c>
      <c r="CK5">
        <v>317000</v>
      </c>
      <c r="CL5">
        <v>2105180</v>
      </c>
      <c r="CM5">
        <v>3583502</v>
      </c>
      <c r="CN5">
        <v>2697000</v>
      </c>
      <c r="CO5">
        <v>1888500</v>
      </c>
      <c r="CP5">
        <v>2369000</v>
      </c>
      <c r="CQ5">
        <v>1870000</v>
      </c>
      <c r="CR5">
        <v>2208390</v>
      </c>
      <c r="CS5">
        <v>9936915</v>
      </c>
      <c r="CT5">
        <v>2993573</v>
      </c>
      <c r="CU5">
        <v>222500</v>
      </c>
      <c r="CV5">
        <v>430000</v>
      </c>
      <c r="CW5">
        <v>1061280</v>
      </c>
      <c r="CX5">
        <v>1924805</v>
      </c>
      <c r="CY5">
        <v>3063163</v>
      </c>
      <c r="CZ5">
        <v>1124932</v>
      </c>
      <c r="DA5">
        <v>2248578</v>
      </c>
      <c r="DB5">
        <v>1132800</v>
      </c>
      <c r="DC5">
        <v>1338000</v>
      </c>
      <c r="DD5">
        <v>2193000</v>
      </c>
      <c r="DE5">
        <v>3571000</v>
      </c>
      <c r="DF5">
        <v>3848000</v>
      </c>
      <c r="DG5">
        <v>424560</v>
      </c>
      <c r="DH5">
        <v>1045200</v>
      </c>
      <c r="DI5">
        <v>678000</v>
      </c>
      <c r="DJ5">
        <v>345000</v>
      </c>
      <c r="DK5">
        <v>1288000</v>
      </c>
      <c r="DL5">
        <v>776000</v>
      </c>
      <c r="DM5">
        <v>1180000</v>
      </c>
      <c r="DN5">
        <v>960000</v>
      </c>
      <c r="DO5">
        <v>670000</v>
      </c>
      <c r="DP5">
        <v>393000</v>
      </c>
      <c r="DQ5">
        <v>808190</v>
      </c>
      <c r="DR5">
        <v>2026540</v>
      </c>
      <c r="DS5">
        <v>2320000</v>
      </c>
      <c r="DT5">
        <v>3122400</v>
      </c>
      <c r="DU5">
        <v>695620</v>
      </c>
      <c r="DV5">
        <v>2766941</v>
      </c>
      <c r="DW5">
        <v>7572000</v>
      </c>
      <c r="DX5">
        <v>1149000</v>
      </c>
      <c r="DY5">
        <v>5250000</v>
      </c>
      <c r="DZ5">
        <v>907326</v>
      </c>
      <c r="EA5">
        <v>1508822</v>
      </c>
      <c r="EB5">
        <v>11959013</v>
      </c>
      <c r="EC5">
        <v>3313458</v>
      </c>
      <c r="ED5">
        <v>965400</v>
      </c>
      <c r="EE5">
        <v>1850000</v>
      </c>
      <c r="EF5">
        <v>102000</v>
      </c>
      <c r="EG5">
        <v>2322250</v>
      </c>
      <c r="EH5">
        <v>212840</v>
      </c>
      <c r="EI5">
        <v>817670</v>
      </c>
      <c r="EJ5">
        <v>2519562</v>
      </c>
      <c r="EK5">
        <v>445284</v>
      </c>
      <c r="EL5">
        <v>533600</v>
      </c>
      <c r="EM5">
        <v>714900</v>
      </c>
      <c r="EN5">
        <v>627200</v>
      </c>
      <c r="EO5">
        <v>2142660</v>
      </c>
      <c r="EP5">
        <v>2243110</v>
      </c>
      <c r="EQ5">
        <v>1451172</v>
      </c>
      <c r="ER5">
        <v>3667850</v>
      </c>
      <c r="ES5">
        <v>3547160</v>
      </c>
      <c r="ET5">
        <v>851000</v>
      </c>
      <c r="EU5">
        <v>3024000</v>
      </c>
      <c r="EV5">
        <v>2786000</v>
      </c>
      <c r="EW5">
        <v>2620000</v>
      </c>
      <c r="EX5">
        <v>2760000</v>
      </c>
      <c r="EY5">
        <v>1500000</v>
      </c>
      <c r="EZ5">
        <v>2452500</v>
      </c>
      <c r="FA5">
        <v>3363400</v>
      </c>
      <c r="FB5">
        <v>15474320</v>
      </c>
      <c r="FC5">
        <v>301500</v>
      </c>
      <c r="FD5">
        <v>357200</v>
      </c>
      <c r="FE5">
        <v>314900</v>
      </c>
      <c r="FF5">
        <v>1203320</v>
      </c>
      <c r="FG5">
        <v>5952020</v>
      </c>
      <c r="FH5">
        <v>2474880</v>
      </c>
      <c r="FI5">
        <v>2414349</v>
      </c>
      <c r="FJ5">
        <v>1609047</v>
      </c>
      <c r="FK5">
        <v>1534770</v>
      </c>
      <c r="FL5">
        <v>2746224</v>
      </c>
      <c r="FM5">
        <v>5804402</v>
      </c>
      <c r="FN5">
        <v>1988612</v>
      </c>
      <c r="FO5">
        <v>2002832</v>
      </c>
      <c r="FP5">
        <v>876045</v>
      </c>
      <c r="FQ5">
        <v>3401920</v>
      </c>
      <c r="FR5">
        <v>904855</v>
      </c>
      <c r="FS5">
        <v>904855</v>
      </c>
      <c r="FT5">
        <v>2692483</v>
      </c>
      <c r="FU5">
        <v>1321000</v>
      </c>
      <c r="FV5">
        <v>7480000</v>
      </c>
      <c r="FW5">
        <v>135072</v>
      </c>
      <c r="FX5">
        <v>1920000</v>
      </c>
      <c r="FY5">
        <v>2084309</v>
      </c>
      <c r="FZ5">
        <v>1880000</v>
      </c>
      <c r="GA5">
        <v>404316</v>
      </c>
      <c r="GB5">
        <v>982300</v>
      </c>
      <c r="GC5">
        <v>4010524</v>
      </c>
      <c r="GD5">
        <v>5794337</v>
      </c>
      <c r="GE5">
        <v>4427751</v>
      </c>
      <c r="GF5">
        <v>324000</v>
      </c>
      <c r="GG5">
        <v>885600</v>
      </c>
      <c r="GH5">
        <v>4783000</v>
      </c>
      <c r="GI5">
        <v>7900000</v>
      </c>
      <c r="GJ5">
        <v>950000</v>
      </c>
      <c r="GK5">
        <v>843919</v>
      </c>
      <c r="GL5">
        <v>706679</v>
      </c>
      <c r="GM5">
        <v>1188356</v>
      </c>
      <c r="GN5">
        <v>722967</v>
      </c>
      <c r="GO5">
        <v>1351169</v>
      </c>
      <c r="GP5">
        <v>1848396</v>
      </c>
      <c r="GQ5">
        <v>898872</v>
      </c>
      <c r="GR5">
        <v>2462000</v>
      </c>
      <c r="GS5">
        <v>1452500</v>
      </c>
      <c r="GT5">
        <v>1948500</v>
      </c>
      <c r="GU5">
        <v>2832500</v>
      </c>
      <c r="GV5">
        <v>1603500</v>
      </c>
      <c r="GW5">
        <v>2970000</v>
      </c>
      <c r="GX5">
        <v>1160000</v>
      </c>
      <c r="GY5">
        <v>4600000</v>
      </c>
      <c r="GZ5">
        <v>2154720</v>
      </c>
      <c r="HA5" s="102">
        <v>2458632</v>
      </c>
      <c r="HB5">
        <v>1206000</v>
      </c>
      <c r="HC5">
        <v>0</v>
      </c>
      <c r="HD5">
        <v>10550000</v>
      </c>
      <c r="HE5">
        <v>1545000</v>
      </c>
      <c r="HF5">
        <v>10610000</v>
      </c>
      <c r="HG5">
        <v>10700</v>
      </c>
      <c r="HH5">
        <v>4622000</v>
      </c>
      <c r="HI5">
        <v>17682000</v>
      </c>
      <c r="HJ5">
        <v>1170000</v>
      </c>
      <c r="HK5" s="102">
        <v>783000</v>
      </c>
      <c r="HL5">
        <v>7100554</v>
      </c>
      <c r="HM5" s="102">
        <v>886000</v>
      </c>
      <c r="HN5">
        <v>11961400</v>
      </c>
      <c r="HO5">
        <v>7931000</v>
      </c>
      <c r="HP5">
        <v>2005620</v>
      </c>
      <c r="HQ5">
        <v>537194</v>
      </c>
      <c r="HR5">
        <v>3391429</v>
      </c>
      <c r="HS5">
        <v>2142000</v>
      </c>
      <c r="HT5">
        <v>3460000</v>
      </c>
      <c r="HU5">
        <v>1525000</v>
      </c>
      <c r="HV5">
        <v>726000</v>
      </c>
      <c r="HW5">
        <v>726000</v>
      </c>
      <c r="HX5">
        <v>590000</v>
      </c>
      <c r="HY5">
        <v>412000</v>
      </c>
      <c r="HZ5">
        <v>352000</v>
      </c>
      <c r="IA5">
        <v>640000</v>
      </c>
      <c r="IB5">
        <v>436000</v>
      </c>
      <c r="IC5">
        <v>226000</v>
      </c>
      <c r="ID5">
        <v>19317000</v>
      </c>
      <c r="IE5">
        <v>28648000</v>
      </c>
      <c r="IF5">
        <v>24683282</v>
      </c>
      <c r="IG5">
        <v>25860000</v>
      </c>
      <c r="IH5">
        <v>13668000</v>
      </c>
      <c r="II5">
        <v>2586000</v>
      </c>
      <c r="IJ5">
        <v>12420000</v>
      </c>
      <c r="IK5">
        <v>3075800</v>
      </c>
      <c r="IL5">
        <v>2485880</v>
      </c>
      <c r="IM5">
        <v>6014650</v>
      </c>
      <c r="IN5">
        <v>2023380</v>
      </c>
      <c r="IO5">
        <v>1575000</v>
      </c>
      <c r="IP5">
        <v>1360000</v>
      </c>
      <c r="IQ5" s="102">
        <v>375000</v>
      </c>
      <c r="IR5">
        <v>7241400</v>
      </c>
      <c r="IS5">
        <v>2096296</v>
      </c>
    </row>
    <row r="6" spans="1:253" x14ac:dyDescent="0.25">
      <c r="A6" t="s">
        <v>205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510849</v>
      </c>
      <c r="J6">
        <v>0</v>
      </c>
      <c r="K6">
        <v>266151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312500</v>
      </c>
      <c r="AB6">
        <v>712000</v>
      </c>
      <c r="AC6">
        <v>0</v>
      </c>
      <c r="AD6">
        <v>0</v>
      </c>
      <c r="AE6">
        <v>0</v>
      </c>
      <c r="AF6">
        <v>0</v>
      </c>
      <c r="AG6">
        <v>20000</v>
      </c>
      <c r="AH6">
        <v>0</v>
      </c>
      <c r="AI6">
        <v>18000</v>
      </c>
      <c r="AJ6">
        <v>21000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90000</v>
      </c>
      <c r="AT6">
        <v>0</v>
      </c>
      <c r="AU6">
        <v>0</v>
      </c>
      <c r="AV6">
        <v>0</v>
      </c>
      <c r="AW6">
        <v>0</v>
      </c>
      <c r="AX6">
        <v>425000</v>
      </c>
      <c r="AY6">
        <v>20000</v>
      </c>
      <c r="AZ6">
        <v>8000</v>
      </c>
      <c r="BA6">
        <v>0</v>
      </c>
      <c r="BB6">
        <v>0</v>
      </c>
      <c r="BC6">
        <v>0</v>
      </c>
      <c r="BD6">
        <v>0</v>
      </c>
      <c r="BE6">
        <v>330000</v>
      </c>
      <c r="BF6">
        <v>0</v>
      </c>
      <c r="BG6">
        <v>0</v>
      </c>
      <c r="BH6">
        <v>228000</v>
      </c>
      <c r="BI6">
        <v>72896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20000</v>
      </c>
      <c r="BQ6">
        <v>100000</v>
      </c>
      <c r="BR6">
        <v>0</v>
      </c>
      <c r="BS6">
        <v>18000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32000</v>
      </c>
      <c r="CF6">
        <v>24000</v>
      </c>
      <c r="CG6">
        <v>12000</v>
      </c>
      <c r="CH6">
        <v>0</v>
      </c>
      <c r="CI6">
        <v>0</v>
      </c>
      <c r="CJ6">
        <v>36000</v>
      </c>
      <c r="CK6">
        <v>12000</v>
      </c>
      <c r="CL6">
        <v>0</v>
      </c>
      <c r="CM6">
        <v>0</v>
      </c>
      <c r="CN6">
        <v>0</v>
      </c>
      <c r="CO6">
        <v>0</v>
      </c>
      <c r="CP6">
        <v>0</v>
      </c>
      <c r="CQ6">
        <v>20000</v>
      </c>
      <c r="CR6">
        <v>0</v>
      </c>
      <c r="CS6">
        <v>260630</v>
      </c>
      <c r="CT6">
        <v>1999139</v>
      </c>
      <c r="CU6">
        <v>0</v>
      </c>
      <c r="CV6">
        <v>120000</v>
      </c>
      <c r="CW6">
        <v>0</v>
      </c>
      <c r="CX6">
        <v>102912</v>
      </c>
      <c r="CY6">
        <v>0</v>
      </c>
      <c r="CZ6">
        <v>0</v>
      </c>
      <c r="DA6">
        <v>0</v>
      </c>
      <c r="DB6">
        <v>0</v>
      </c>
      <c r="DC6">
        <v>174000</v>
      </c>
      <c r="DD6">
        <v>50000</v>
      </c>
      <c r="DE6">
        <v>0</v>
      </c>
      <c r="DF6">
        <v>55000</v>
      </c>
      <c r="DG6">
        <v>0</v>
      </c>
      <c r="DH6">
        <v>0</v>
      </c>
      <c r="DI6">
        <v>20000</v>
      </c>
      <c r="DJ6">
        <v>0</v>
      </c>
      <c r="DK6">
        <v>100</v>
      </c>
      <c r="DL6">
        <v>0</v>
      </c>
      <c r="DM6">
        <v>15000</v>
      </c>
      <c r="DN6">
        <v>20000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21500</v>
      </c>
      <c r="EA6">
        <v>54000</v>
      </c>
      <c r="EB6">
        <v>203000</v>
      </c>
      <c r="EC6">
        <v>67000</v>
      </c>
      <c r="ED6">
        <v>0</v>
      </c>
      <c r="EE6">
        <v>0</v>
      </c>
      <c r="EF6">
        <v>18000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144308</v>
      </c>
      <c r="ER6">
        <v>0</v>
      </c>
      <c r="ES6">
        <v>0</v>
      </c>
      <c r="ET6">
        <v>0</v>
      </c>
      <c r="EU6">
        <v>71000</v>
      </c>
      <c r="EV6">
        <v>20100</v>
      </c>
      <c r="EW6">
        <v>86000</v>
      </c>
      <c r="EX6">
        <v>0</v>
      </c>
      <c r="EY6">
        <v>29400</v>
      </c>
      <c r="EZ6">
        <v>0</v>
      </c>
      <c r="FA6">
        <v>0</v>
      </c>
      <c r="FB6">
        <v>49580</v>
      </c>
      <c r="FC6">
        <v>0</v>
      </c>
      <c r="FD6">
        <v>0</v>
      </c>
      <c r="FE6">
        <v>0</v>
      </c>
      <c r="FF6">
        <v>0</v>
      </c>
      <c r="FG6">
        <v>32160</v>
      </c>
      <c r="FH6">
        <v>0</v>
      </c>
      <c r="FI6">
        <v>72040</v>
      </c>
      <c r="FJ6">
        <v>0</v>
      </c>
      <c r="FK6">
        <v>70760</v>
      </c>
      <c r="FL6">
        <v>0</v>
      </c>
      <c r="FM6">
        <v>200330</v>
      </c>
      <c r="FN6">
        <v>0</v>
      </c>
      <c r="FO6">
        <v>18010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187903</v>
      </c>
      <c r="FX6">
        <v>124200</v>
      </c>
      <c r="FY6">
        <v>724191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92820</v>
      </c>
      <c r="GG6">
        <v>0</v>
      </c>
      <c r="GH6">
        <v>108940</v>
      </c>
      <c r="GI6">
        <v>400000</v>
      </c>
      <c r="GJ6">
        <v>0</v>
      </c>
      <c r="GK6">
        <v>0</v>
      </c>
      <c r="GL6">
        <v>120841</v>
      </c>
      <c r="GM6">
        <v>120841</v>
      </c>
      <c r="GN6">
        <v>0</v>
      </c>
      <c r="GO6">
        <v>0</v>
      </c>
      <c r="GP6">
        <v>0</v>
      </c>
      <c r="GQ6">
        <v>0</v>
      </c>
      <c r="GR6">
        <v>0</v>
      </c>
      <c r="GS6">
        <v>86800</v>
      </c>
      <c r="GT6">
        <v>180800</v>
      </c>
      <c r="GU6">
        <v>43400</v>
      </c>
      <c r="GV6">
        <v>86800</v>
      </c>
      <c r="GW6">
        <v>74000</v>
      </c>
      <c r="GX6">
        <v>0</v>
      </c>
      <c r="GY6">
        <v>0</v>
      </c>
      <c r="GZ6">
        <v>0</v>
      </c>
      <c r="HA6" s="102">
        <v>0</v>
      </c>
      <c r="HB6">
        <v>0</v>
      </c>
      <c r="HC6">
        <v>128640</v>
      </c>
      <c r="HD6">
        <v>100000</v>
      </c>
      <c r="HE6">
        <v>120000</v>
      </c>
      <c r="HF6">
        <v>337000</v>
      </c>
      <c r="HG6">
        <v>130000</v>
      </c>
      <c r="HH6">
        <v>0</v>
      </c>
      <c r="HI6">
        <v>240000</v>
      </c>
      <c r="HJ6">
        <v>0</v>
      </c>
      <c r="HK6" s="102">
        <v>0</v>
      </c>
      <c r="HL6">
        <v>102700</v>
      </c>
      <c r="HM6" s="102">
        <v>25000</v>
      </c>
      <c r="HN6">
        <v>98600</v>
      </c>
      <c r="HO6">
        <v>0</v>
      </c>
      <c r="HP6">
        <v>64320</v>
      </c>
      <c r="HQ6">
        <v>64320</v>
      </c>
      <c r="HR6">
        <v>0</v>
      </c>
      <c r="HS6">
        <v>0</v>
      </c>
      <c r="HT6">
        <v>2000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85000</v>
      </c>
      <c r="IB6">
        <v>0</v>
      </c>
      <c r="IC6">
        <v>0</v>
      </c>
      <c r="ID6">
        <v>0</v>
      </c>
      <c r="IE6">
        <v>117000</v>
      </c>
      <c r="IF6">
        <v>132000</v>
      </c>
      <c r="IG6">
        <v>26900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 s="102">
        <v>0</v>
      </c>
      <c r="IR6">
        <v>0</v>
      </c>
      <c r="IS6">
        <v>787225</v>
      </c>
    </row>
    <row r="7" spans="1:253" x14ac:dyDescent="0.25">
      <c r="A7" t="s">
        <v>206</v>
      </c>
      <c r="B7">
        <v>48000</v>
      </c>
      <c r="C7">
        <v>181800</v>
      </c>
      <c r="D7">
        <v>17800</v>
      </c>
      <c r="E7">
        <v>26700</v>
      </c>
      <c r="F7">
        <v>0</v>
      </c>
      <c r="G7">
        <v>42000</v>
      </c>
      <c r="H7">
        <v>30000</v>
      </c>
      <c r="I7">
        <v>327000</v>
      </c>
      <c r="J7">
        <v>0</v>
      </c>
      <c r="K7">
        <v>99000</v>
      </c>
      <c r="L7">
        <v>0</v>
      </c>
      <c r="M7">
        <v>180000</v>
      </c>
      <c r="N7">
        <v>63000</v>
      </c>
      <c r="O7">
        <v>330000</v>
      </c>
      <c r="P7">
        <v>11700</v>
      </c>
      <c r="Q7">
        <v>64200</v>
      </c>
      <c r="R7">
        <v>6000</v>
      </c>
      <c r="S7">
        <v>36000</v>
      </c>
      <c r="T7">
        <v>8000</v>
      </c>
      <c r="U7">
        <v>159000</v>
      </c>
      <c r="V7">
        <v>0</v>
      </c>
      <c r="W7">
        <v>0</v>
      </c>
      <c r="X7">
        <v>0</v>
      </c>
      <c r="Y7">
        <v>39000</v>
      </c>
      <c r="Z7">
        <v>135000</v>
      </c>
      <c r="AA7">
        <v>0</v>
      </c>
      <c r="AB7">
        <v>0</v>
      </c>
      <c r="AC7">
        <v>38800</v>
      </c>
      <c r="AD7">
        <v>134800</v>
      </c>
      <c r="AE7">
        <v>115000</v>
      </c>
      <c r="AF7">
        <v>104800</v>
      </c>
      <c r="AG7">
        <v>60000</v>
      </c>
      <c r="AH7">
        <v>10000</v>
      </c>
      <c r="AI7">
        <v>102000</v>
      </c>
      <c r="AJ7">
        <v>99000</v>
      </c>
      <c r="AK7">
        <v>17000</v>
      </c>
      <c r="AL7">
        <v>0</v>
      </c>
      <c r="AM7">
        <v>32000</v>
      </c>
      <c r="AN7">
        <v>0</v>
      </c>
      <c r="AO7">
        <v>0</v>
      </c>
      <c r="AP7">
        <v>0</v>
      </c>
      <c r="AQ7">
        <v>21000</v>
      </c>
      <c r="AR7">
        <v>84000</v>
      </c>
      <c r="AS7">
        <v>63000</v>
      </c>
      <c r="AT7">
        <v>0</v>
      </c>
      <c r="AU7">
        <v>0</v>
      </c>
      <c r="AV7">
        <v>0</v>
      </c>
      <c r="AW7">
        <v>30000</v>
      </c>
      <c r="AX7">
        <v>201000</v>
      </c>
      <c r="AY7">
        <v>0</v>
      </c>
      <c r="AZ7">
        <v>40000</v>
      </c>
      <c r="BA7">
        <v>30000</v>
      </c>
      <c r="BB7">
        <v>92000</v>
      </c>
      <c r="BC7">
        <v>138000</v>
      </c>
      <c r="BD7">
        <v>0</v>
      </c>
      <c r="BE7">
        <v>51000</v>
      </c>
      <c r="BF7">
        <v>227350</v>
      </c>
      <c r="BG7">
        <v>44480</v>
      </c>
      <c r="BH7">
        <v>72000</v>
      </c>
      <c r="BI7">
        <v>36750</v>
      </c>
      <c r="BJ7">
        <v>65250</v>
      </c>
      <c r="BK7">
        <v>15472</v>
      </c>
      <c r="BL7">
        <v>135608</v>
      </c>
      <c r="BM7">
        <v>17520</v>
      </c>
      <c r="BN7">
        <v>20000</v>
      </c>
      <c r="BO7">
        <v>0</v>
      </c>
      <c r="BP7">
        <v>0</v>
      </c>
      <c r="BQ7">
        <v>0</v>
      </c>
      <c r="BR7">
        <v>0</v>
      </c>
      <c r="BS7">
        <v>0</v>
      </c>
      <c r="BT7">
        <v>27000</v>
      </c>
      <c r="BU7">
        <v>0</v>
      </c>
      <c r="BV7">
        <v>28000</v>
      </c>
      <c r="BW7">
        <v>37200</v>
      </c>
      <c r="BX7">
        <v>5000</v>
      </c>
      <c r="BY7">
        <v>0</v>
      </c>
      <c r="BZ7">
        <v>2000</v>
      </c>
      <c r="CA7">
        <v>5000</v>
      </c>
      <c r="CB7">
        <v>2000</v>
      </c>
      <c r="CC7">
        <v>0</v>
      </c>
      <c r="CD7">
        <v>108000</v>
      </c>
      <c r="CE7">
        <v>136000</v>
      </c>
      <c r="CF7">
        <v>0</v>
      </c>
      <c r="CG7">
        <v>3000</v>
      </c>
      <c r="CH7">
        <v>24000</v>
      </c>
      <c r="CI7">
        <v>0</v>
      </c>
      <c r="CJ7">
        <v>8000</v>
      </c>
      <c r="CK7">
        <v>33000</v>
      </c>
      <c r="CL7">
        <v>9100</v>
      </c>
      <c r="CM7">
        <v>27500</v>
      </c>
      <c r="CN7">
        <v>31530</v>
      </c>
      <c r="CO7">
        <v>16080</v>
      </c>
      <c r="CP7">
        <v>22530</v>
      </c>
      <c r="CQ7">
        <v>99000</v>
      </c>
      <c r="CR7">
        <v>9975</v>
      </c>
      <c r="CS7">
        <v>37600</v>
      </c>
      <c r="CT7">
        <v>875700</v>
      </c>
      <c r="CU7">
        <v>97500</v>
      </c>
      <c r="CV7">
        <v>0</v>
      </c>
      <c r="CW7">
        <v>667500</v>
      </c>
      <c r="CX7">
        <v>10500</v>
      </c>
      <c r="CY7">
        <v>10500</v>
      </c>
      <c r="CZ7">
        <v>34500</v>
      </c>
      <c r="DA7">
        <v>76500</v>
      </c>
      <c r="DB7">
        <v>27000</v>
      </c>
      <c r="DC7">
        <v>0</v>
      </c>
      <c r="DD7">
        <v>0</v>
      </c>
      <c r="DE7">
        <v>19500</v>
      </c>
      <c r="DF7">
        <v>45000</v>
      </c>
      <c r="DG7">
        <v>0</v>
      </c>
      <c r="DH7">
        <v>0</v>
      </c>
      <c r="DI7">
        <v>0</v>
      </c>
      <c r="DJ7">
        <v>0</v>
      </c>
      <c r="DK7">
        <v>100</v>
      </c>
      <c r="DL7">
        <v>0</v>
      </c>
      <c r="DM7">
        <v>0</v>
      </c>
      <c r="DN7">
        <v>0</v>
      </c>
      <c r="DO7">
        <v>10000</v>
      </c>
      <c r="DP7">
        <v>0</v>
      </c>
      <c r="DQ7">
        <v>0</v>
      </c>
      <c r="DR7">
        <v>0</v>
      </c>
      <c r="DS7">
        <v>0</v>
      </c>
      <c r="DT7">
        <v>19500</v>
      </c>
      <c r="DU7">
        <v>0</v>
      </c>
      <c r="DV7">
        <v>0</v>
      </c>
      <c r="DW7">
        <v>0</v>
      </c>
      <c r="DX7">
        <v>0</v>
      </c>
      <c r="DY7">
        <v>0</v>
      </c>
      <c r="DZ7">
        <v>25500</v>
      </c>
      <c r="EA7">
        <v>39950</v>
      </c>
      <c r="EB7">
        <v>159980</v>
      </c>
      <c r="EC7">
        <v>70300</v>
      </c>
      <c r="ED7">
        <v>10000</v>
      </c>
      <c r="EE7">
        <v>25500</v>
      </c>
      <c r="EF7">
        <v>64160</v>
      </c>
      <c r="EG7">
        <v>41965</v>
      </c>
      <c r="EH7">
        <v>10160</v>
      </c>
      <c r="EI7">
        <v>27330</v>
      </c>
      <c r="EJ7">
        <v>14450</v>
      </c>
      <c r="EK7">
        <v>18060</v>
      </c>
      <c r="EL7">
        <v>10800</v>
      </c>
      <c r="EM7">
        <v>81900</v>
      </c>
      <c r="EN7">
        <v>15000</v>
      </c>
      <c r="EO7">
        <v>60000</v>
      </c>
      <c r="EP7">
        <v>90000</v>
      </c>
      <c r="EQ7">
        <v>60000</v>
      </c>
      <c r="ER7">
        <v>0</v>
      </c>
      <c r="ES7">
        <v>162000</v>
      </c>
      <c r="ET7">
        <v>194000</v>
      </c>
      <c r="EU7">
        <v>211600</v>
      </c>
      <c r="EV7">
        <v>85000</v>
      </c>
      <c r="EW7">
        <v>145000</v>
      </c>
      <c r="EX7">
        <v>92500</v>
      </c>
      <c r="EY7">
        <v>0</v>
      </c>
      <c r="EZ7">
        <v>34000</v>
      </c>
      <c r="FA7">
        <v>140000</v>
      </c>
      <c r="FB7">
        <v>510000</v>
      </c>
      <c r="FC7">
        <v>0</v>
      </c>
      <c r="FD7">
        <v>0</v>
      </c>
      <c r="FE7">
        <v>0</v>
      </c>
      <c r="FF7">
        <v>15000</v>
      </c>
      <c r="FG7">
        <v>45050</v>
      </c>
      <c r="FH7">
        <v>6000</v>
      </c>
      <c r="FI7">
        <v>55600</v>
      </c>
      <c r="FJ7">
        <v>10000</v>
      </c>
      <c r="FK7">
        <v>156000</v>
      </c>
      <c r="FL7">
        <v>37000</v>
      </c>
      <c r="FM7">
        <v>132000</v>
      </c>
      <c r="FN7">
        <v>54040</v>
      </c>
      <c r="FO7">
        <v>13400</v>
      </c>
      <c r="FP7">
        <v>41700</v>
      </c>
      <c r="FQ7">
        <v>192240</v>
      </c>
      <c r="FR7">
        <v>41100</v>
      </c>
      <c r="FS7">
        <v>41100</v>
      </c>
      <c r="FT7">
        <v>84000</v>
      </c>
      <c r="FU7">
        <v>0</v>
      </c>
      <c r="FV7">
        <v>0</v>
      </c>
      <c r="FW7">
        <v>18000</v>
      </c>
      <c r="FX7">
        <v>0</v>
      </c>
      <c r="FY7">
        <v>99000</v>
      </c>
      <c r="FZ7">
        <v>134950</v>
      </c>
      <c r="GA7">
        <v>115800</v>
      </c>
      <c r="GB7">
        <v>143700</v>
      </c>
      <c r="GC7">
        <v>33360</v>
      </c>
      <c r="GD7">
        <v>3360</v>
      </c>
      <c r="GE7">
        <v>48300</v>
      </c>
      <c r="GF7">
        <v>194500</v>
      </c>
      <c r="GG7">
        <v>49800</v>
      </c>
      <c r="GH7">
        <v>48000</v>
      </c>
      <c r="GI7">
        <v>0</v>
      </c>
      <c r="GJ7">
        <v>24000</v>
      </c>
      <c r="GK7">
        <v>11020</v>
      </c>
      <c r="GL7">
        <v>22040</v>
      </c>
      <c r="GM7">
        <v>22040</v>
      </c>
      <c r="GN7">
        <v>11020</v>
      </c>
      <c r="GO7">
        <v>22040</v>
      </c>
      <c r="GP7">
        <v>17850</v>
      </c>
      <c r="GQ7">
        <v>12750</v>
      </c>
      <c r="GR7">
        <v>60000</v>
      </c>
      <c r="GS7">
        <v>0</v>
      </c>
      <c r="GT7">
        <v>0</v>
      </c>
      <c r="GU7">
        <v>36000</v>
      </c>
      <c r="GV7">
        <v>44000</v>
      </c>
      <c r="GW7">
        <v>30000</v>
      </c>
      <c r="GX7">
        <v>0</v>
      </c>
      <c r="GY7">
        <v>100000</v>
      </c>
      <c r="GZ7">
        <v>250000</v>
      </c>
      <c r="HA7" s="102">
        <v>120000</v>
      </c>
      <c r="HB7">
        <v>218000</v>
      </c>
      <c r="HC7">
        <v>111820</v>
      </c>
      <c r="HD7">
        <v>0</v>
      </c>
      <c r="HE7">
        <v>0</v>
      </c>
      <c r="HF7">
        <v>0</v>
      </c>
      <c r="HG7">
        <v>0</v>
      </c>
      <c r="HH7">
        <v>0</v>
      </c>
      <c r="HI7">
        <v>60000</v>
      </c>
      <c r="HJ7">
        <v>0</v>
      </c>
      <c r="HK7" s="102">
        <v>0</v>
      </c>
      <c r="HL7">
        <v>178800</v>
      </c>
      <c r="HM7" s="102">
        <v>0</v>
      </c>
      <c r="HN7">
        <v>0</v>
      </c>
      <c r="HO7">
        <v>30000</v>
      </c>
      <c r="HP7">
        <v>67800</v>
      </c>
      <c r="HQ7">
        <v>67800</v>
      </c>
      <c r="HR7">
        <v>63000</v>
      </c>
      <c r="HS7">
        <v>0</v>
      </c>
      <c r="HT7">
        <v>0</v>
      </c>
      <c r="HU7">
        <v>135500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76496</v>
      </c>
      <c r="IE7">
        <v>84000</v>
      </c>
      <c r="IF7">
        <v>172000</v>
      </c>
      <c r="IG7">
        <v>19100</v>
      </c>
      <c r="IH7">
        <v>330000</v>
      </c>
      <c r="II7">
        <v>60000</v>
      </c>
      <c r="IJ7">
        <v>0</v>
      </c>
      <c r="IK7">
        <v>55000</v>
      </c>
      <c r="IL7">
        <v>100000</v>
      </c>
      <c r="IM7">
        <v>160000</v>
      </c>
      <c r="IN7">
        <v>0</v>
      </c>
      <c r="IO7">
        <v>0</v>
      </c>
      <c r="IP7">
        <v>60000</v>
      </c>
      <c r="IQ7" s="102">
        <v>0</v>
      </c>
      <c r="IR7">
        <v>63000</v>
      </c>
      <c r="IS7">
        <v>0</v>
      </c>
    </row>
    <row r="8" spans="1:253" x14ac:dyDescent="0.25">
      <c r="A8" t="s">
        <v>207</v>
      </c>
      <c r="B8">
        <v>0</v>
      </c>
      <c r="C8">
        <v>30000</v>
      </c>
      <c r="D8">
        <v>10000</v>
      </c>
      <c r="E8">
        <v>14000</v>
      </c>
      <c r="F8">
        <v>60000</v>
      </c>
      <c r="G8">
        <v>2000</v>
      </c>
      <c r="H8">
        <v>15000</v>
      </c>
      <c r="I8">
        <v>450000</v>
      </c>
      <c r="J8">
        <v>5000</v>
      </c>
      <c r="K8">
        <v>450000</v>
      </c>
      <c r="L8">
        <v>0</v>
      </c>
      <c r="M8">
        <v>0</v>
      </c>
      <c r="N8">
        <v>0</v>
      </c>
      <c r="O8">
        <v>90000</v>
      </c>
      <c r="P8">
        <v>33990</v>
      </c>
      <c r="Q8">
        <v>30000</v>
      </c>
      <c r="R8">
        <v>2020</v>
      </c>
      <c r="S8">
        <v>50000</v>
      </c>
      <c r="T8">
        <v>28500</v>
      </c>
      <c r="U8">
        <v>374402</v>
      </c>
      <c r="V8">
        <v>44500</v>
      </c>
      <c r="W8">
        <v>5000</v>
      </c>
      <c r="X8">
        <v>10000</v>
      </c>
      <c r="Y8">
        <v>30000</v>
      </c>
      <c r="Z8">
        <v>0</v>
      </c>
      <c r="AA8">
        <v>9000</v>
      </c>
      <c r="AB8">
        <v>21000</v>
      </c>
      <c r="AC8">
        <v>6000</v>
      </c>
      <c r="AD8">
        <v>6900</v>
      </c>
      <c r="AE8">
        <v>3000</v>
      </c>
      <c r="AF8">
        <v>4000</v>
      </c>
      <c r="AG8">
        <v>50000</v>
      </c>
      <c r="AH8">
        <v>7000</v>
      </c>
      <c r="AI8">
        <v>60000</v>
      </c>
      <c r="AJ8">
        <v>20000</v>
      </c>
      <c r="AK8">
        <v>6000</v>
      </c>
      <c r="AL8">
        <v>3500</v>
      </c>
      <c r="AM8">
        <v>0</v>
      </c>
      <c r="AN8">
        <v>0</v>
      </c>
      <c r="AO8">
        <v>0</v>
      </c>
      <c r="AP8">
        <v>0</v>
      </c>
      <c r="AQ8">
        <v>0</v>
      </c>
      <c r="AR8">
        <v>266600</v>
      </c>
      <c r="AS8">
        <v>650000</v>
      </c>
      <c r="AT8">
        <v>83600</v>
      </c>
      <c r="AU8">
        <v>136400</v>
      </c>
      <c r="AV8">
        <v>0</v>
      </c>
      <c r="AW8">
        <v>131000</v>
      </c>
      <c r="AX8">
        <v>325000</v>
      </c>
      <c r="AY8">
        <v>38000</v>
      </c>
      <c r="AZ8">
        <v>198000</v>
      </c>
      <c r="BA8">
        <v>2992000</v>
      </c>
      <c r="BB8">
        <v>168000</v>
      </c>
      <c r="BC8">
        <v>252000</v>
      </c>
      <c r="BD8">
        <v>243000</v>
      </c>
      <c r="BE8">
        <v>330000</v>
      </c>
      <c r="BF8">
        <v>341529</v>
      </c>
      <c r="BG8">
        <v>109838</v>
      </c>
      <c r="BH8">
        <v>120000</v>
      </c>
      <c r="BI8">
        <v>0</v>
      </c>
      <c r="BJ8">
        <v>0</v>
      </c>
      <c r="BK8">
        <v>5480</v>
      </c>
      <c r="BL8">
        <v>110720</v>
      </c>
      <c r="BM8">
        <v>22800</v>
      </c>
      <c r="BN8">
        <v>0</v>
      </c>
      <c r="BO8">
        <v>0</v>
      </c>
      <c r="BP8">
        <v>278000</v>
      </c>
      <c r="BQ8">
        <v>1194000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6000</v>
      </c>
      <c r="BY8">
        <v>10000</v>
      </c>
      <c r="BZ8">
        <v>40000</v>
      </c>
      <c r="CA8">
        <v>6000</v>
      </c>
      <c r="CB8">
        <v>53000</v>
      </c>
      <c r="CC8">
        <v>0</v>
      </c>
      <c r="CD8">
        <v>0</v>
      </c>
      <c r="CE8">
        <v>2000</v>
      </c>
      <c r="CF8">
        <v>4000</v>
      </c>
      <c r="CG8">
        <v>0</v>
      </c>
      <c r="CH8">
        <v>3000</v>
      </c>
      <c r="CI8">
        <v>2000</v>
      </c>
      <c r="CJ8">
        <v>2000</v>
      </c>
      <c r="CK8">
        <v>2000</v>
      </c>
      <c r="CL8">
        <v>61263</v>
      </c>
      <c r="CM8">
        <v>83031</v>
      </c>
      <c r="CN8">
        <v>42000</v>
      </c>
      <c r="CO8">
        <v>31000</v>
      </c>
      <c r="CP8">
        <v>41000</v>
      </c>
      <c r="CQ8">
        <v>10000</v>
      </c>
      <c r="CR8">
        <v>33545</v>
      </c>
      <c r="CS8">
        <v>135839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15000</v>
      </c>
      <c r="DD8">
        <v>5000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7200</v>
      </c>
      <c r="DP8">
        <v>0</v>
      </c>
      <c r="DQ8">
        <v>0</v>
      </c>
      <c r="DR8">
        <v>0</v>
      </c>
      <c r="DS8">
        <v>0</v>
      </c>
      <c r="DT8">
        <v>11130</v>
      </c>
      <c r="DU8">
        <v>2000</v>
      </c>
      <c r="DV8">
        <v>0</v>
      </c>
      <c r="DW8">
        <v>250500</v>
      </c>
      <c r="DX8">
        <v>36000</v>
      </c>
      <c r="DY8">
        <v>188500</v>
      </c>
      <c r="DZ8">
        <v>12013</v>
      </c>
      <c r="EA8">
        <v>24810</v>
      </c>
      <c r="EB8">
        <v>189955</v>
      </c>
      <c r="EC8">
        <v>49768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1600</v>
      </c>
      <c r="EM8">
        <v>2400</v>
      </c>
      <c r="EN8">
        <v>2600</v>
      </c>
      <c r="EO8">
        <v>0</v>
      </c>
      <c r="EP8">
        <v>0</v>
      </c>
      <c r="EQ8">
        <v>0</v>
      </c>
      <c r="ER8">
        <v>15000</v>
      </c>
      <c r="ES8">
        <v>15000</v>
      </c>
      <c r="ET8">
        <v>1000</v>
      </c>
      <c r="EU8">
        <v>1400</v>
      </c>
      <c r="EV8">
        <v>2000</v>
      </c>
      <c r="EW8">
        <v>2000</v>
      </c>
      <c r="EX8">
        <v>5000</v>
      </c>
      <c r="EY8">
        <v>0</v>
      </c>
      <c r="EZ8">
        <v>5000</v>
      </c>
      <c r="FA8">
        <v>211300</v>
      </c>
      <c r="FB8">
        <v>893500</v>
      </c>
      <c r="FC8">
        <v>20400</v>
      </c>
      <c r="FD8">
        <v>22000</v>
      </c>
      <c r="FE8">
        <v>11700</v>
      </c>
      <c r="FF8">
        <v>75500</v>
      </c>
      <c r="FG8">
        <v>181950</v>
      </c>
      <c r="FH8">
        <v>47000</v>
      </c>
      <c r="FI8">
        <v>62591</v>
      </c>
      <c r="FJ8">
        <v>23733</v>
      </c>
      <c r="FK8">
        <v>35000</v>
      </c>
      <c r="FL8">
        <v>98076</v>
      </c>
      <c r="FM8">
        <v>195000</v>
      </c>
      <c r="FN8">
        <v>28960</v>
      </c>
      <c r="FO8">
        <v>26178</v>
      </c>
      <c r="FP8">
        <v>3546</v>
      </c>
      <c r="FQ8">
        <v>13303</v>
      </c>
      <c r="FR8">
        <v>3636</v>
      </c>
      <c r="FS8">
        <v>3335</v>
      </c>
      <c r="FT8">
        <v>11439</v>
      </c>
      <c r="FU8">
        <v>34000</v>
      </c>
      <c r="FV8">
        <v>170000</v>
      </c>
      <c r="FW8">
        <v>5000</v>
      </c>
      <c r="FX8">
        <v>56000</v>
      </c>
      <c r="FY8">
        <v>40000</v>
      </c>
      <c r="FZ8">
        <v>0</v>
      </c>
      <c r="GA8">
        <v>15900</v>
      </c>
      <c r="GB8">
        <v>43800</v>
      </c>
      <c r="GC8">
        <v>12570</v>
      </c>
      <c r="GD8">
        <v>18161</v>
      </c>
      <c r="GE8">
        <v>13878</v>
      </c>
      <c r="GF8">
        <v>7300</v>
      </c>
      <c r="GG8">
        <v>20800</v>
      </c>
      <c r="GH8">
        <v>174260</v>
      </c>
      <c r="GI8">
        <v>0</v>
      </c>
      <c r="GJ8">
        <v>32000</v>
      </c>
      <c r="GK8">
        <v>2937</v>
      </c>
      <c r="GL8">
        <v>330</v>
      </c>
      <c r="GM8">
        <v>7194</v>
      </c>
      <c r="GN8">
        <v>330</v>
      </c>
      <c r="GO8">
        <v>7219</v>
      </c>
      <c r="GP8">
        <v>0</v>
      </c>
      <c r="GQ8">
        <v>0</v>
      </c>
      <c r="GR8">
        <v>0</v>
      </c>
      <c r="GS8">
        <v>48000</v>
      </c>
      <c r="GT8">
        <v>50000</v>
      </c>
      <c r="GU8">
        <v>50000</v>
      </c>
      <c r="GV8">
        <v>35000</v>
      </c>
      <c r="GW8">
        <v>72000</v>
      </c>
      <c r="GX8">
        <v>30000</v>
      </c>
      <c r="GY8">
        <v>0</v>
      </c>
      <c r="GZ8">
        <v>0</v>
      </c>
      <c r="HA8" s="102">
        <v>0</v>
      </c>
      <c r="HB8">
        <v>0</v>
      </c>
      <c r="HC8">
        <v>0</v>
      </c>
      <c r="HD8">
        <v>80000</v>
      </c>
      <c r="HE8">
        <v>20000</v>
      </c>
      <c r="HF8">
        <v>170000</v>
      </c>
      <c r="HG8">
        <v>0</v>
      </c>
      <c r="HH8">
        <v>0</v>
      </c>
      <c r="HI8">
        <v>0</v>
      </c>
      <c r="HJ8">
        <v>0</v>
      </c>
      <c r="HK8" s="102">
        <v>0</v>
      </c>
      <c r="HL8">
        <v>77939</v>
      </c>
      <c r="HM8" s="102">
        <v>31300</v>
      </c>
      <c r="HN8">
        <v>562500</v>
      </c>
      <c r="HO8">
        <v>0</v>
      </c>
      <c r="HP8">
        <v>0</v>
      </c>
      <c r="HQ8">
        <v>0</v>
      </c>
      <c r="HR8">
        <v>0</v>
      </c>
      <c r="HS8">
        <v>0</v>
      </c>
      <c r="HT8">
        <v>20000</v>
      </c>
      <c r="HU8">
        <v>7000</v>
      </c>
      <c r="HV8">
        <v>34000</v>
      </c>
      <c r="HW8">
        <v>34000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60000</v>
      </c>
      <c r="IE8">
        <v>0</v>
      </c>
      <c r="IF8">
        <v>186000</v>
      </c>
      <c r="IG8">
        <v>0</v>
      </c>
      <c r="IH8">
        <v>148000</v>
      </c>
      <c r="II8">
        <v>40000</v>
      </c>
      <c r="IJ8">
        <v>0</v>
      </c>
      <c r="IK8">
        <v>0</v>
      </c>
      <c r="IL8">
        <v>0</v>
      </c>
      <c r="IM8">
        <v>0</v>
      </c>
      <c r="IN8">
        <v>35000</v>
      </c>
      <c r="IO8">
        <v>5500</v>
      </c>
      <c r="IP8">
        <v>5500</v>
      </c>
      <c r="IQ8" s="102">
        <v>1500</v>
      </c>
      <c r="IR8">
        <v>21700</v>
      </c>
      <c r="IS8">
        <v>8612</v>
      </c>
    </row>
    <row r="9" spans="1:253" x14ac:dyDescent="0.25">
      <c r="A9" t="s">
        <v>208</v>
      </c>
      <c r="B9">
        <v>194000</v>
      </c>
      <c r="C9">
        <v>1843700</v>
      </c>
      <c r="D9">
        <v>225600</v>
      </c>
      <c r="E9">
        <v>385100</v>
      </c>
      <c r="F9">
        <v>396200</v>
      </c>
      <c r="G9">
        <v>1308240</v>
      </c>
      <c r="H9">
        <v>459110</v>
      </c>
      <c r="I9">
        <v>10953532</v>
      </c>
      <c r="J9">
        <v>329050</v>
      </c>
      <c r="K9">
        <v>4990532</v>
      </c>
      <c r="L9">
        <v>687800</v>
      </c>
      <c r="M9">
        <v>1267000</v>
      </c>
      <c r="N9">
        <v>643000</v>
      </c>
      <c r="O9">
        <v>413500</v>
      </c>
      <c r="P9">
        <v>234650</v>
      </c>
      <c r="Q9">
        <v>320000</v>
      </c>
      <c r="R9">
        <v>427050</v>
      </c>
      <c r="S9">
        <v>471000</v>
      </c>
      <c r="T9">
        <v>206100</v>
      </c>
      <c r="U9">
        <v>2409900</v>
      </c>
      <c r="V9">
        <v>552650</v>
      </c>
      <c r="W9">
        <v>0</v>
      </c>
      <c r="X9">
        <v>506120</v>
      </c>
      <c r="Y9">
        <v>3272000</v>
      </c>
      <c r="Z9">
        <v>247000</v>
      </c>
      <c r="AA9">
        <v>871500</v>
      </c>
      <c r="AB9">
        <v>2033000</v>
      </c>
      <c r="AC9">
        <v>543404</v>
      </c>
      <c r="AD9">
        <v>703700</v>
      </c>
      <c r="AE9">
        <v>468200</v>
      </c>
      <c r="AF9">
        <v>782700</v>
      </c>
      <c r="AG9">
        <v>1717000</v>
      </c>
      <c r="AH9">
        <v>197000</v>
      </c>
      <c r="AI9">
        <v>2342000</v>
      </c>
      <c r="AJ9">
        <v>1024000</v>
      </c>
      <c r="AK9">
        <v>179400</v>
      </c>
      <c r="AL9">
        <v>363000</v>
      </c>
      <c r="AM9">
        <v>87404</v>
      </c>
      <c r="AN9">
        <v>224317</v>
      </c>
      <c r="AO9">
        <v>13465773</v>
      </c>
      <c r="AP9">
        <v>2184493</v>
      </c>
      <c r="AQ9">
        <v>8645000</v>
      </c>
      <c r="AR9">
        <v>14352000</v>
      </c>
      <c r="AS9">
        <v>11101000</v>
      </c>
      <c r="AT9">
        <v>3956180</v>
      </c>
      <c r="AU9">
        <v>6454820</v>
      </c>
      <c r="AV9">
        <v>10360000</v>
      </c>
      <c r="AW9">
        <v>5800000</v>
      </c>
      <c r="AX9">
        <v>6278000</v>
      </c>
      <c r="AY9">
        <v>5664480</v>
      </c>
      <c r="AZ9">
        <v>5400000</v>
      </c>
      <c r="BA9">
        <v>4403000</v>
      </c>
      <c r="BB9">
        <v>5720000</v>
      </c>
      <c r="BC9">
        <v>8586000</v>
      </c>
      <c r="BD9">
        <v>6982000</v>
      </c>
      <c r="BE9">
        <v>13170000</v>
      </c>
      <c r="BF9">
        <v>8370700</v>
      </c>
      <c r="BG9">
        <v>1593200</v>
      </c>
      <c r="BH9">
        <v>6866000</v>
      </c>
      <c r="BI9">
        <v>5062000</v>
      </c>
      <c r="BJ9">
        <v>12779000</v>
      </c>
      <c r="BK9">
        <v>299000</v>
      </c>
      <c r="BL9">
        <v>6054750</v>
      </c>
      <c r="BM9">
        <v>1121250</v>
      </c>
      <c r="BN9">
        <v>12330000</v>
      </c>
      <c r="BO9">
        <v>443000</v>
      </c>
      <c r="BP9">
        <v>5610000</v>
      </c>
      <c r="BQ9">
        <v>30170000</v>
      </c>
      <c r="BR9">
        <v>728000</v>
      </c>
      <c r="BS9">
        <v>5073000</v>
      </c>
      <c r="BT9">
        <v>10355400</v>
      </c>
      <c r="BU9">
        <v>673000</v>
      </c>
      <c r="BV9">
        <v>11801000</v>
      </c>
      <c r="BW9">
        <v>6610000</v>
      </c>
      <c r="BX9">
        <v>119000</v>
      </c>
      <c r="BY9">
        <v>223000</v>
      </c>
      <c r="BZ9">
        <v>800000</v>
      </c>
      <c r="CA9">
        <v>119000</v>
      </c>
      <c r="CB9">
        <v>516000</v>
      </c>
      <c r="CC9">
        <v>669000</v>
      </c>
      <c r="CD9">
        <v>255000</v>
      </c>
      <c r="CE9">
        <v>249000</v>
      </c>
      <c r="CF9">
        <v>323000</v>
      </c>
      <c r="CG9">
        <v>47000</v>
      </c>
      <c r="CH9">
        <v>847000</v>
      </c>
      <c r="CI9">
        <v>98000</v>
      </c>
      <c r="CJ9">
        <v>150000</v>
      </c>
      <c r="CK9">
        <v>64000</v>
      </c>
      <c r="CL9">
        <v>816182</v>
      </c>
      <c r="CM9">
        <v>2103387</v>
      </c>
      <c r="CN9">
        <v>937000</v>
      </c>
      <c r="CO9">
        <v>520000</v>
      </c>
      <c r="CP9">
        <v>740025</v>
      </c>
      <c r="CQ9">
        <v>649000</v>
      </c>
      <c r="CR9">
        <v>388090</v>
      </c>
      <c r="CS9">
        <v>6554296</v>
      </c>
      <c r="CT9">
        <v>1024000</v>
      </c>
      <c r="CU9">
        <v>140000</v>
      </c>
      <c r="CV9">
        <v>248000</v>
      </c>
      <c r="CW9">
        <v>324680</v>
      </c>
      <c r="CX9">
        <v>511783</v>
      </c>
      <c r="CY9">
        <v>1844337</v>
      </c>
      <c r="CZ9">
        <v>229468</v>
      </c>
      <c r="DA9">
        <v>1618922</v>
      </c>
      <c r="DB9">
        <v>183752</v>
      </c>
      <c r="DC9">
        <v>1030000</v>
      </c>
      <c r="DD9">
        <v>283000</v>
      </c>
      <c r="DE9">
        <v>2179000</v>
      </c>
      <c r="DF9">
        <v>726000</v>
      </c>
      <c r="DG9">
        <v>107500</v>
      </c>
      <c r="DH9">
        <v>289000</v>
      </c>
      <c r="DI9">
        <v>132500</v>
      </c>
      <c r="DJ9">
        <v>67000</v>
      </c>
      <c r="DK9">
        <v>384100</v>
      </c>
      <c r="DL9">
        <v>248000</v>
      </c>
      <c r="DM9">
        <v>182524</v>
      </c>
      <c r="DN9">
        <v>506500</v>
      </c>
      <c r="DO9">
        <v>678800</v>
      </c>
      <c r="DP9">
        <v>119000</v>
      </c>
      <c r="DQ9">
        <v>75430</v>
      </c>
      <c r="DR9">
        <v>295930</v>
      </c>
      <c r="DS9">
        <v>549000</v>
      </c>
      <c r="DT9">
        <v>846350</v>
      </c>
      <c r="DU9">
        <v>310000</v>
      </c>
      <c r="DV9">
        <v>1785000</v>
      </c>
      <c r="DW9">
        <v>1946500</v>
      </c>
      <c r="DX9">
        <v>132000</v>
      </c>
      <c r="DY9">
        <v>745500</v>
      </c>
      <c r="DZ9">
        <v>337900</v>
      </c>
      <c r="EA9">
        <v>446100</v>
      </c>
      <c r="EB9">
        <v>4331400</v>
      </c>
      <c r="EC9">
        <v>690000</v>
      </c>
      <c r="ED9">
        <v>348000</v>
      </c>
      <c r="EE9">
        <v>975000</v>
      </c>
      <c r="EF9">
        <v>110000</v>
      </c>
      <c r="EG9">
        <v>1130604</v>
      </c>
      <c r="EH9">
        <v>80900</v>
      </c>
      <c r="EI9">
        <v>206138</v>
      </c>
      <c r="EJ9">
        <v>1135988</v>
      </c>
      <c r="EK9">
        <v>184656</v>
      </c>
      <c r="EL9">
        <v>174000</v>
      </c>
      <c r="EM9">
        <v>390800</v>
      </c>
      <c r="EN9">
        <v>100200</v>
      </c>
      <c r="EO9">
        <v>668000</v>
      </c>
      <c r="EP9">
        <v>940000</v>
      </c>
      <c r="EQ9">
        <v>517520</v>
      </c>
      <c r="ER9">
        <v>427000</v>
      </c>
      <c r="ES9">
        <v>1214000</v>
      </c>
      <c r="ET9">
        <v>404000</v>
      </c>
      <c r="EU9">
        <v>892000</v>
      </c>
      <c r="EV9">
        <v>586900</v>
      </c>
      <c r="EW9">
        <v>747000</v>
      </c>
      <c r="EX9">
        <v>1130000</v>
      </c>
      <c r="EY9">
        <v>223000</v>
      </c>
      <c r="EZ9">
        <v>1584000</v>
      </c>
      <c r="FA9">
        <v>3758600</v>
      </c>
      <c r="FB9">
        <v>11020800</v>
      </c>
      <c r="FC9">
        <v>140000</v>
      </c>
      <c r="FD9">
        <v>49700</v>
      </c>
      <c r="FE9">
        <v>545300</v>
      </c>
      <c r="FF9">
        <v>739680</v>
      </c>
      <c r="FG9">
        <v>3175820</v>
      </c>
      <c r="FH9">
        <v>1094800</v>
      </c>
      <c r="FI9">
        <v>1728220</v>
      </c>
      <c r="FJ9">
        <v>787220</v>
      </c>
      <c r="FK9">
        <v>353554</v>
      </c>
      <c r="FL9">
        <v>1781700</v>
      </c>
      <c r="FM9">
        <v>1766148</v>
      </c>
      <c r="FN9">
        <v>732578</v>
      </c>
      <c r="FO9">
        <v>945580</v>
      </c>
      <c r="FP9">
        <v>209982</v>
      </c>
      <c r="FQ9">
        <v>636670</v>
      </c>
      <c r="FR9">
        <v>291714</v>
      </c>
      <c r="FS9">
        <v>256058</v>
      </c>
      <c r="FT9">
        <v>585235</v>
      </c>
      <c r="FU9">
        <v>388000</v>
      </c>
      <c r="FV9">
        <v>3662000</v>
      </c>
      <c r="FW9">
        <v>57750</v>
      </c>
      <c r="FX9">
        <v>299800</v>
      </c>
      <c r="FY9">
        <v>106500</v>
      </c>
      <c r="FZ9">
        <v>696050</v>
      </c>
      <c r="GA9">
        <v>146484</v>
      </c>
      <c r="GB9">
        <v>290200</v>
      </c>
      <c r="GC9">
        <v>1036078</v>
      </c>
      <c r="GD9">
        <v>1353650</v>
      </c>
      <c r="GE9">
        <v>923654</v>
      </c>
      <c r="GF9">
        <v>212880</v>
      </c>
      <c r="GG9">
        <v>681400</v>
      </c>
      <c r="GH9">
        <v>2085800</v>
      </c>
      <c r="GI9">
        <v>2060000</v>
      </c>
      <c r="GJ9">
        <v>204000</v>
      </c>
      <c r="GK9">
        <v>93220</v>
      </c>
      <c r="GL9">
        <v>192221</v>
      </c>
      <c r="GM9">
        <v>436202</v>
      </c>
      <c r="GN9">
        <v>234907</v>
      </c>
      <c r="GO9">
        <v>443733</v>
      </c>
      <c r="GP9">
        <v>845500</v>
      </c>
      <c r="GQ9">
        <v>384000</v>
      </c>
      <c r="GR9">
        <v>1248000</v>
      </c>
      <c r="GS9">
        <v>227500</v>
      </c>
      <c r="GT9">
        <v>150500</v>
      </c>
      <c r="GU9">
        <v>368000</v>
      </c>
      <c r="GV9">
        <v>570700</v>
      </c>
      <c r="GW9">
        <v>924000</v>
      </c>
      <c r="GX9">
        <v>362000</v>
      </c>
      <c r="GY9">
        <v>1651000</v>
      </c>
      <c r="GZ9">
        <v>786000</v>
      </c>
      <c r="HA9" s="102">
        <v>1292412</v>
      </c>
      <c r="HB9">
        <v>163000</v>
      </c>
      <c r="HC9">
        <v>82000</v>
      </c>
      <c r="HD9">
        <v>4299000</v>
      </c>
      <c r="HE9">
        <v>527000</v>
      </c>
      <c r="HF9">
        <v>5020000</v>
      </c>
      <c r="HG9">
        <v>1000</v>
      </c>
      <c r="HH9">
        <v>1733500</v>
      </c>
      <c r="HI9">
        <v>6524000</v>
      </c>
      <c r="HJ9">
        <v>1113000</v>
      </c>
      <c r="HK9" s="102">
        <v>402200</v>
      </c>
      <c r="HL9">
        <v>3230111</v>
      </c>
      <c r="HM9" s="102">
        <v>148400</v>
      </c>
      <c r="HN9">
        <v>2167300</v>
      </c>
      <c r="HO9">
        <v>4429000</v>
      </c>
      <c r="HP9">
        <v>641322</v>
      </c>
      <c r="HQ9">
        <v>200794</v>
      </c>
      <c r="HR9">
        <v>274000</v>
      </c>
      <c r="HS9">
        <v>291000</v>
      </c>
      <c r="HT9">
        <v>1328000</v>
      </c>
      <c r="HU9">
        <v>761000</v>
      </c>
      <c r="HV9">
        <v>213000</v>
      </c>
      <c r="HW9">
        <v>193000</v>
      </c>
      <c r="HX9">
        <v>143000</v>
      </c>
      <c r="HY9">
        <v>138000</v>
      </c>
      <c r="HZ9">
        <v>142000</v>
      </c>
      <c r="IA9">
        <v>312734</v>
      </c>
      <c r="IB9">
        <v>157000</v>
      </c>
      <c r="IC9">
        <v>64000</v>
      </c>
      <c r="ID9">
        <v>10550000</v>
      </c>
      <c r="IE9">
        <v>11081000</v>
      </c>
      <c r="IF9">
        <v>11302000</v>
      </c>
      <c r="IG9">
        <v>9531000</v>
      </c>
      <c r="IH9">
        <v>8786000</v>
      </c>
      <c r="II9">
        <v>1343000</v>
      </c>
      <c r="IJ9">
        <v>7170000</v>
      </c>
      <c r="IK9">
        <v>1137000</v>
      </c>
      <c r="IL9">
        <v>1411000</v>
      </c>
      <c r="IM9">
        <v>4239000</v>
      </c>
      <c r="IN9">
        <v>435000</v>
      </c>
      <c r="IO9">
        <v>469500</v>
      </c>
      <c r="IP9">
        <v>399500</v>
      </c>
      <c r="IQ9" s="102">
        <v>83500</v>
      </c>
      <c r="IR9">
        <v>2923900</v>
      </c>
      <c r="IS9">
        <v>1000867</v>
      </c>
    </row>
    <row r="10" spans="1:253" x14ac:dyDescent="0.25">
      <c r="A10" t="s">
        <v>200</v>
      </c>
      <c r="B10">
        <v>0</v>
      </c>
      <c r="C10">
        <v>310000</v>
      </c>
      <c r="D10">
        <v>0</v>
      </c>
      <c r="E10">
        <v>0</v>
      </c>
      <c r="F10">
        <v>15000</v>
      </c>
      <c r="G10">
        <v>200000</v>
      </c>
      <c r="H10">
        <v>150000</v>
      </c>
      <c r="I10">
        <v>615000</v>
      </c>
      <c r="J10">
        <v>135000</v>
      </c>
      <c r="K10">
        <v>708000</v>
      </c>
      <c r="L10">
        <v>38000</v>
      </c>
      <c r="M10">
        <v>60000</v>
      </c>
      <c r="N10">
        <v>25000</v>
      </c>
      <c r="O10">
        <v>154000</v>
      </c>
      <c r="P10">
        <v>28000</v>
      </c>
      <c r="Q10">
        <v>44500</v>
      </c>
      <c r="R10">
        <v>0</v>
      </c>
      <c r="S10">
        <v>48000</v>
      </c>
      <c r="T10">
        <v>22500</v>
      </c>
      <c r="U10">
        <v>169000</v>
      </c>
      <c r="V10">
        <v>40000</v>
      </c>
      <c r="W10">
        <v>0</v>
      </c>
      <c r="X10">
        <v>14500</v>
      </c>
      <c r="Y10">
        <v>101000</v>
      </c>
      <c r="Z10">
        <v>30000</v>
      </c>
      <c r="AA10">
        <v>66000</v>
      </c>
      <c r="AB10">
        <v>154000</v>
      </c>
      <c r="AC10">
        <v>30000</v>
      </c>
      <c r="AD10">
        <v>102000</v>
      </c>
      <c r="AE10">
        <v>95500</v>
      </c>
      <c r="AF10">
        <v>111100</v>
      </c>
      <c r="AG10">
        <v>53000</v>
      </c>
      <c r="AH10">
        <v>30000</v>
      </c>
      <c r="AI10">
        <v>172000</v>
      </c>
      <c r="AJ10">
        <v>20000</v>
      </c>
      <c r="AK10">
        <v>15000</v>
      </c>
      <c r="AL10">
        <v>0</v>
      </c>
      <c r="AM10">
        <v>5000</v>
      </c>
      <c r="AN10">
        <v>0</v>
      </c>
      <c r="AO10">
        <v>300000</v>
      </c>
      <c r="AP10">
        <v>300000</v>
      </c>
      <c r="AQ10">
        <v>150000</v>
      </c>
      <c r="AR10">
        <v>1200000</v>
      </c>
      <c r="AS10">
        <v>400000</v>
      </c>
      <c r="AT10">
        <v>121600</v>
      </c>
      <c r="AU10">
        <v>198400</v>
      </c>
      <c r="AV10">
        <v>250000</v>
      </c>
      <c r="AW10">
        <v>220000</v>
      </c>
      <c r="AX10">
        <v>160000</v>
      </c>
      <c r="AY10">
        <v>560000</v>
      </c>
      <c r="AZ10">
        <v>370000</v>
      </c>
      <c r="BA10">
        <v>40000</v>
      </c>
      <c r="BB10">
        <v>320000</v>
      </c>
      <c r="BC10">
        <v>480000</v>
      </c>
      <c r="BD10">
        <v>240000</v>
      </c>
      <c r="BE10">
        <v>1100000</v>
      </c>
      <c r="BF10">
        <v>252500</v>
      </c>
      <c r="BG10">
        <v>47600</v>
      </c>
      <c r="BH10">
        <v>100000</v>
      </c>
      <c r="BI10">
        <v>1000000</v>
      </c>
      <c r="BJ10">
        <v>100000</v>
      </c>
      <c r="BK10">
        <v>16000</v>
      </c>
      <c r="BL10">
        <v>324000</v>
      </c>
      <c r="BM10">
        <v>60000</v>
      </c>
      <c r="BN10">
        <v>154000</v>
      </c>
      <c r="BO10">
        <v>6000</v>
      </c>
      <c r="BP10">
        <v>141000</v>
      </c>
      <c r="BQ10">
        <v>782000</v>
      </c>
      <c r="BR10">
        <v>15000</v>
      </c>
      <c r="BS10">
        <v>150000</v>
      </c>
      <c r="BT10">
        <v>300000</v>
      </c>
      <c r="BU10">
        <v>50000</v>
      </c>
      <c r="BV10">
        <v>700000</v>
      </c>
      <c r="BW10">
        <v>378000</v>
      </c>
      <c r="BX10">
        <v>10000</v>
      </c>
      <c r="BY10">
        <v>10000</v>
      </c>
      <c r="BZ10">
        <v>35000</v>
      </c>
      <c r="CA10">
        <v>10000</v>
      </c>
      <c r="CB10">
        <v>25000</v>
      </c>
      <c r="CC10">
        <v>20000</v>
      </c>
      <c r="CD10">
        <v>30000</v>
      </c>
      <c r="CE10">
        <v>56000</v>
      </c>
      <c r="CF10">
        <v>23000</v>
      </c>
      <c r="CG10">
        <v>23000</v>
      </c>
      <c r="CH10">
        <v>60000</v>
      </c>
      <c r="CI10">
        <v>0</v>
      </c>
      <c r="CJ10">
        <v>23000</v>
      </c>
      <c r="CK10">
        <v>0</v>
      </c>
      <c r="CL10">
        <v>73055</v>
      </c>
      <c r="CM10">
        <v>160600</v>
      </c>
      <c r="CN10">
        <v>79000</v>
      </c>
      <c r="CO10">
        <v>39000</v>
      </c>
      <c r="CP10">
        <v>32000</v>
      </c>
      <c r="CQ10">
        <v>40000</v>
      </c>
      <c r="CR10">
        <v>65400</v>
      </c>
      <c r="CS10">
        <v>275800</v>
      </c>
      <c r="CT10">
        <v>67000</v>
      </c>
      <c r="CU10">
        <v>0</v>
      </c>
      <c r="CV10">
        <v>20000</v>
      </c>
      <c r="CW10">
        <v>64000</v>
      </c>
      <c r="CX10">
        <v>15000</v>
      </c>
      <c r="CY10">
        <v>25000</v>
      </c>
      <c r="CZ10">
        <v>17000</v>
      </c>
      <c r="DA10">
        <v>15000</v>
      </c>
      <c r="DB10">
        <v>15000</v>
      </c>
      <c r="DC10">
        <v>10000</v>
      </c>
      <c r="DD10">
        <v>0</v>
      </c>
      <c r="DE10">
        <v>150000</v>
      </c>
      <c r="DF10">
        <v>100000</v>
      </c>
      <c r="DG10">
        <v>10000</v>
      </c>
      <c r="DH10">
        <v>10000</v>
      </c>
      <c r="DI10">
        <v>24000</v>
      </c>
      <c r="DJ10">
        <v>0</v>
      </c>
      <c r="DK10">
        <v>27000</v>
      </c>
      <c r="DL10">
        <v>53000</v>
      </c>
      <c r="DM10">
        <v>52000</v>
      </c>
      <c r="DN10">
        <v>15000</v>
      </c>
      <c r="DO10">
        <v>10000</v>
      </c>
      <c r="DP10">
        <v>0</v>
      </c>
      <c r="DQ10">
        <v>5000</v>
      </c>
      <c r="DR10">
        <v>15000</v>
      </c>
      <c r="DS10">
        <v>30000</v>
      </c>
      <c r="DT10">
        <v>34100</v>
      </c>
      <c r="DU10">
        <v>200000</v>
      </c>
      <c r="DV10">
        <v>0</v>
      </c>
      <c r="DW10">
        <v>90000</v>
      </c>
      <c r="DX10">
        <v>0</v>
      </c>
      <c r="DY10">
        <v>30000</v>
      </c>
      <c r="DZ10">
        <v>5000</v>
      </c>
      <c r="EA10">
        <v>0</v>
      </c>
      <c r="EB10">
        <v>55000</v>
      </c>
      <c r="EC10">
        <v>25000</v>
      </c>
      <c r="ED10">
        <v>10000</v>
      </c>
      <c r="EE10">
        <v>100000</v>
      </c>
      <c r="EF10">
        <v>0</v>
      </c>
      <c r="EG10">
        <v>35000</v>
      </c>
      <c r="EH10">
        <v>3600</v>
      </c>
      <c r="EI10">
        <v>10000</v>
      </c>
      <c r="EJ10">
        <v>40000</v>
      </c>
      <c r="EK10">
        <v>40000</v>
      </c>
      <c r="EL10">
        <v>0</v>
      </c>
      <c r="EM10">
        <v>0</v>
      </c>
      <c r="EN10">
        <v>0</v>
      </c>
      <c r="EO10">
        <v>45000</v>
      </c>
      <c r="EP10">
        <v>20000</v>
      </c>
      <c r="EQ10">
        <v>25000</v>
      </c>
      <c r="ER10">
        <v>30000</v>
      </c>
      <c r="ES10">
        <v>30000</v>
      </c>
      <c r="ET10">
        <v>10000</v>
      </c>
      <c r="EU10">
        <v>53000</v>
      </c>
      <c r="EV10">
        <v>33000</v>
      </c>
      <c r="EW10">
        <v>30000</v>
      </c>
      <c r="EX10">
        <v>52000</v>
      </c>
      <c r="EY10">
        <v>70000</v>
      </c>
      <c r="EZ10">
        <v>60000</v>
      </c>
      <c r="FA10">
        <v>31100</v>
      </c>
      <c r="FB10">
        <v>1185000</v>
      </c>
      <c r="FC10">
        <v>5000</v>
      </c>
      <c r="FD10">
        <v>0</v>
      </c>
      <c r="FE10">
        <v>30000</v>
      </c>
      <c r="FF10">
        <v>50000</v>
      </c>
      <c r="FG10">
        <v>100000</v>
      </c>
      <c r="FH10">
        <v>89000</v>
      </c>
      <c r="FI10">
        <v>106000</v>
      </c>
      <c r="FJ10">
        <v>58000</v>
      </c>
      <c r="FK10">
        <v>30000</v>
      </c>
      <c r="FL10">
        <v>57000</v>
      </c>
      <c r="FM10">
        <v>62000</v>
      </c>
      <c r="FN10">
        <v>55000</v>
      </c>
      <c r="FO10">
        <v>62000</v>
      </c>
      <c r="FP10">
        <v>10900</v>
      </c>
      <c r="FQ10">
        <v>54800</v>
      </c>
      <c r="FR10">
        <v>5900</v>
      </c>
      <c r="FS10">
        <v>30900</v>
      </c>
      <c r="FT10">
        <v>23000</v>
      </c>
      <c r="FU10">
        <v>0</v>
      </c>
      <c r="FV10">
        <v>169000</v>
      </c>
      <c r="FW10">
        <v>0</v>
      </c>
      <c r="FX10">
        <v>0</v>
      </c>
      <c r="FY10">
        <v>0</v>
      </c>
      <c r="FZ10">
        <v>79050</v>
      </c>
      <c r="GA10">
        <v>3600</v>
      </c>
      <c r="GB10">
        <v>55000</v>
      </c>
      <c r="GC10">
        <v>61500</v>
      </c>
      <c r="GD10">
        <v>127500</v>
      </c>
      <c r="GE10">
        <v>61125</v>
      </c>
      <c r="GF10">
        <v>20000</v>
      </c>
      <c r="GG10">
        <v>100000</v>
      </c>
      <c r="GH10">
        <v>48000</v>
      </c>
      <c r="GI10">
        <v>50000</v>
      </c>
      <c r="GJ10">
        <v>20000</v>
      </c>
      <c r="GK10">
        <v>0</v>
      </c>
      <c r="GL10">
        <v>32890</v>
      </c>
      <c r="GM10">
        <v>84316</v>
      </c>
      <c r="GN10">
        <v>17985</v>
      </c>
      <c r="GO10">
        <v>75158</v>
      </c>
      <c r="GP10">
        <v>40000</v>
      </c>
      <c r="GQ10">
        <v>40000</v>
      </c>
      <c r="GR10">
        <v>0</v>
      </c>
      <c r="GS10">
        <v>25000</v>
      </c>
      <c r="GT10">
        <v>25000</v>
      </c>
      <c r="GU10">
        <v>50000</v>
      </c>
      <c r="GV10">
        <v>25000</v>
      </c>
      <c r="GW10">
        <v>146000</v>
      </c>
      <c r="GX10">
        <v>88000</v>
      </c>
      <c r="GY10">
        <v>50000</v>
      </c>
      <c r="GZ10">
        <v>168000</v>
      </c>
      <c r="HA10" s="102">
        <v>4412</v>
      </c>
      <c r="HB10">
        <v>20000</v>
      </c>
      <c r="HC10">
        <v>3000</v>
      </c>
      <c r="HD10">
        <v>150000</v>
      </c>
      <c r="HE10">
        <v>0</v>
      </c>
      <c r="HF10">
        <v>0</v>
      </c>
      <c r="HG10">
        <v>0</v>
      </c>
      <c r="HH10">
        <v>50000</v>
      </c>
      <c r="HI10">
        <v>150000</v>
      </c>
      <c r="HJ10">
        <v>460000</v>
      </c>
      <c r="HK10" s="102">
        <v>10000</v>
      </c>
      <c r="HL10">
        <v>44541</v>
      </c>
      <c r="HM10" s="102">
        <v>0</v>
      </c>
      <c r="HN10">
        <v>65000</v>
      </c>
      <c r="HO10">
        <v>180000</v>
      </c>
      <c r="HP10">
        <v>58000</v>
      </c>
      <c r="HQ10">
        <v>25200</v>
      </c>
      <c r="HR10">
        <v>0</v>
      </c>
      <c r="HS10">
        <v>0</v>
      </c>
      <c r="HT10">
        <v>0</v>
      </c>
      <c r="HU10">
        <v>85000</v>
      </c>
      <c r="HV10">
        <v>5000</v>
      </c>
      <c r="HW10">
        <v>10000</v>
      </c>
      <c r="HX10">
        <v>8000</v>
      </c>
      <c r="HY10">
        <v>12000</v>
      </c>
      <c r="HZ10">
        <v>10000</v>
      </c>
      <c r="IA10">
        <v>90000</v>
      </c>
      <c r="IB10">
        <v>19000</v>
      </c>
      <c r="IC10">
        <v>4000</v>
      </c>
      <c r="ID10">
        <v>500000</v>
      </c>
      <c r="IE10">
        <v>250000</v>
      </c>
      <c r="IF10">
        <v>390000</v>
      </c>
      <c r="IG10">
        <v>452000</v>
      </c>
      <c r="IH10">
        <v>300000</v>
      </c>
      <c r="II10">
        <v>15000</v>
      </c>
      <c r="IJ10">
        <v>910000</v>
      </c>
      <c r="IK10">
        <v>165000</v>
      </c>
      <c r="IL10">
        <v>215000</v>
      </c>
      <c r="IM10">
        <v>279000</v>
      </c>
      <c r="IN10">
        <v>40000</v>
      </c>
      <c r="IO10">
        <v>40000</v>
      </c>
      <c r="IP10">
        <v>40000</v>
      </c>
      <c r="IQ10" s="102">
        <v>7500</v>
      </c>
      <c r="IR10">
        <v>90000</v>
      </c>
      <c r="IS10">
        <v>80000</v>
      </c>
    </row>
    <row r="11" spans="1:253" x14ac:dyDescent="0.25">
      <c r="A11" t="s">
        <v>209</v>
      </c>
      <c r="B11">
        <v>0</v>
      </c>
      <c r="C11">
        <v>10000</v>
      </c>
      <c r="D11">
        <v>0</v>
      </c>
      <c r="E11">
        <v>0</v>
      </c>
      <c r="F11">
        <v>0</v>
      </c>
      <c r="G11">
        <v>0</v>
      </c>
      <c r="H11">
        <v>0</v>
      </c>
      <c r="I11">
        <v>100000</v>
      </c>
      <c r="J11">
        <v>0</v>
      </c>
      <c r="K11">
        <v>20000</v>
      </c>
      <c r="L11">
        <v>6000</v>
      </c>
      <c r="M11">
        <v>20000</v>
      </c>
      <c r="N11">
        <v>5000</v>
      </c>
      <c r="O11">
        <v>20000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6000</v>
      </c>
      <c r="AB11">
        <v>14000</v>
      </c>
      <c r="AC11">
        <v>0</v>
      </c>
      <c r="AD11">
        <v>0</v>
      </c>
      <c r="AE11">
        <v>0</v>
      </c>
      <c r="AF11">
        <v>7100</v>
      </c>
      <c r="AG11">
        <v>3000</v>
      </c>
      <c r="AH11">
        <v>0</v>
      </c>
      <c r="AI11">
        <v>2000</v>
      </c>
      <c r="AJ11">
        <v>0</v>
      </c>
      <c r="AK11">
        <v>5000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100000</v>
      </c>
      <c r="AS11">
        <v>50000</v>
      </c>
      <c r="AT11">
        <v>7600</v>
      </c>
      <c r="AU11">
        <v>12400</v>
      </c>
      <c r="AV11">
        <v>0</v>
      </c>
      <c r="AW11">
        <v>20000</v>
      </c>
      <c r="AX11">
        <v>0</v>
      </c>
      <c r="AY11">
        <v>130000</v>
      </c>
      <c r="AZ11">
        <v>0</v>
      </c>
      <c r="BA11">
        <v>0</v>
      </c>
      <c r="BB11">
        <v>0</v>
      </c>
      <c r="BC11">
        <v>0</v>
      </c>
      <c r="BD11">
        <v>180000</v>
      </c>
      <c r="BE11">
        <v>100000</v>
      </c>
      <c r="BF11">
        <v>27000</v>
      </c>
      <c r="BG11">
        <v>5100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14000</v>
      </c>
      <c r="BO11">
        <v>1000</v>
      </c>
      <c r="BP11">
        <v>5000</v>
      </c>
      <c r="BQ11">
        <v>25000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10000</v>
      </c>
      <c r="CE11">
        <v>4000</v>
      </c>
      <c r="CF11">
        <v>8000</v>
      </c>
      <c r="CG11">
        <v>8000</v>
      </c>
      <c r="CH11">
        <v>0</v>
      </c>
      <c r="CI11">
        <v>0</v>
      </c>
      <c r="CJ11">
        <v>8000</v>
      </c>
      <c r="CK11">
        <v>0</v>
      </c>
      <c r="CL11">
        <v>420</v>
      </c>
      <c r="CM11">
        <v>840</v>
      </c>
      <c r="CN11">
        <v>19000</v>
      </c>
      <c r="CO11">
        <v>5000</v>
      </c>
      <c r="CP11">
        <v>10000</v>
      </c>
      <c r="CQ11">
        <v>0</v>
      </c>
      <c r="CR11">
        <v>0</v>
      </c>
      <c r="CS11">
        <v>15000</v>
      </c>
      <c r="CT11">
        <v>22000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2000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10000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3000</v>
      </c>
      <c r="EW11">
        <v>0</v>
      </c>
      <c r="EX11">
        <v>2000</v>
      </c>
      <c r="EY11">
        <v>0</v>
      </c>
      <c r="EZ11">
        <v>20000</v>
      </c>
      <c r="FA11">
        <v>1100</v>
      </c>
      <c r="FB11">
        <v>5000</v>
      </c>
      <c r="FC11">
        <v>500</v>
      </c>
      <c r="FD11">
        <v>0</v>
      </c>
      <c r="FE11">
        <v>0</v>
      </c>
      <c r="FF11">
        <v>0</v>
      </c>
      <c r="FG11">
        <v>30000</v>
      </c>
      <c r="FH11">
        <v>9000</v>
      </c>
      <c r="FI11">
        <v>8000</v>
      </c>
      <c r="FJ11">
        <v>6000</v>
      </c>
      <c r="FK11">
        <v>10000</v>
      </c>
      <c r="FL11">
        <v>12000</v>
      </c>
      <c r="FM11">
        <v>32000</v>
      </c>
      <c r="FN11">
        <v>15000</v>
      </c>
      <c r="FO11">
        <v>7000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7300</v>
      </c>
      <c r="GD11">
        <v>7500</v>
      </c>
      <c r="GE11">
        <v>1225</v>
      </c>
      <c r="GF11">
        <v>0</v>
      </c>
      <c r="GG11">
        <v>0</v>
      </c>
      <c r="GH11">
        <v>8000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10000</v>
      </c>
      <c r="GX11">
        <v>8000</v>
      </c>
      <c r="GY11">
        <v>0</v>
      </c>
      <c r="GZ11">
        <v>0</v>
      </c>
      <c r="HA11" s="102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 s="102">
        <v>0</v>
      </c>
      <c r="HL11">
        <v>0</v>
      </c>
      <c r="HM11" s="102">
        <v>0</v>
      </c>
      <c r="HN11">
        <v>0</v>
      </c>
      <c r="HO11">
        <v>0</v>
      </c>
      <c r="HP11">
        <v>6000</v>
      </c>
      <c r="HQ11">
        <v>3200</v>
      </c>
      <c r="HR11">
        <v>0</v>
      </c>
      <c r="HS11">
        <v>0</v>
      </c>
      <c r="HT11">
        <v>0</v>
      </c>
      <c r="HU11">
        <v>5000</v>
      </c>
      <c r="HV11">
        <v>0</v>
      </c>
      <c r="HW11">
        <v>0</v>
      </c>
      <c r="HX11">
        <v>2000</v>
      </c>
      <c r="HY11">
        <v>2000</v>
      </c>
      <c r="HZ11">
        <v>0</v>
      </c>
      <c r="IA11">
        <v>40000</v>
      </c>
      <c r="IB11">
        <v>4000</v>
      </c>
      <c r="IC11">
        <v>0</v>
      </c>
      <c r="ID11">
        <v>20000</v>
      </c>
      <c r="IE11">
        <v>0</v>
      </c>
      <c r="IF11">
        <v>40000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 s="102">
        <v>0</v>
      </c>
      <c r="IR11">
        <v>20000</v>
      </c>
      <c r="IS11">
        <v>0</v>
      </c>
    </row>
    <row r="12" spans="1:253" x14ac:dyDescent="0.25">
      <c r="A12" t="s">
        <v>210</v>
      </c>
      <c r="B12">
        <v>0</v>
      </c>
      <c r="C12">
        <v>300000</v>
      </c>
      <c r="D12">
        <v>0</v>
      </c>
      <c r="E12">
        <v>0</v>
      </c>
      <c r="F12">
        <v>15000</v>
      </c>
      <c r="G12">
        <v>200000</v>
      </c>
      <c r="H12">
        <v>150000</v>
      </c>
      <c r="I12">
        <v>515000</v>
      </c>
      <c r="J12">
        <v>135000</v>
      </c>
      <c r="K12">
        <v>688000</v>
      </c>
      <c r="L12">
        <v>32000</v>
      </c>
      <c r="M12">
        <v>40000</v>
      </c>
      <c r="N12">
        <v>20000</v>
      </c>
      <c r="O12">
        <v>134000</v>
      </c>
      <c r="P12">
        <v>28000</v>
      </c>
      <c r="Q12">
        <v>44500</v>
      </c>
      <c r="R12">
        <v>0</v>
      </c>
      <c r="S12">
        <v>48000</v>
      </c>
      <c r="T12">
        <v>22500</v>
      </c>
      <c r="U12">
        <v>169000</v>
      </c>
      <c r="V12">
        <v>40000</v>
      </c>
      <c r="W12">
        <v>0</v>
      </c>
      <c r="X12">
        <v>14500</v>
      </c>
      <c r="Y12">
        <v>101000</v>
      </c>
      <c r="Z12">
        <v>30000</v>
      </c>
      <c r="AA12">
        <v>60000</v>
      </c>
      <c r="AB12">
        <v>140000</v>
      </c>
      <c r="AC12">
        <v>30000</v>
      </c>
      <c r="AD12">
        <v>102000</v>
      </c>
      <c r="AE12">
        <v>95500</v>
      </c>
      <c r="AF12">
        <v>104000</v>
      </c>
      <c r="AG12">
        <v>50000</v>
      </c>
      <c r="AH12">
        <v>30000</v>
      </c>
      <c r="AI12">
        <v>170000</v>
      </c>
      <c r="AJ12">
        <v>20000</v>
      </c>
      <c r="AK12">
        <v>10000</v>
      </c>
      <c r="AL12">
        <v>0</v>
      </c>
      <c r="AM12">
        <v>5000</v>
      </c>
      <c r="AN12">
        <v>0</v>
      </c>
      <c r="AO12">
        <v>300000</v>
      </c>
      <c r="AP12">
        <v>300000</v>
      </c>
      <c r="AQ12">
        <v>150000</v>
      </c>
      <c r="AR12">
        <v>1100000</v>
      </c>
      <c r="AS12">
        <v>350000</v>
      </c>
      <c r="AT12">
        <v>114000</v>
      </c>
      <c r="AU12">
        <v>186000</v>
      </c>
      <c r="AV12">
        <v>250000</v>
      </c>
      <c r="AW12">
        <v>200000</v>
      </c>
      <c r="AX12">
        <v>160000</v>
      </c>
      <c r="AY12">
        <v>430000</v>
      </c>
      <c r="AZ12">
        <v>370000</v>
      </c>
      <c r="BA12">
        <v>40000</v>
      </c>
      <c r="BB12">
        <v>320000</v>
      </c>
      <c r="BC12">
        <v>480000</v>
      </c>
      <c r="BD12">
        <v>60000</v>
      </c>
      <c r="BE12">
        <v>1000000</v>
      </c>
      <c r="BF12">
        <v>225500</v>
      </c>
      <c r="BG12">
        <v>42500</v>
      </c>
      <c r="BH12">
        <v>100000</v>
      </c>
      <c r="BI12">
        <v>1000000</v>
      </c>
      <c r="BJ12">
        <v>100000</v>
      </c>
      <c r="BK12">
        <v>16000</v>
      </c>
      <c r="BL12">
        <v>324000</v>
      </c>
      <c r="BM12">
        <v>60000</v>
      </c>
      <c r="BN12">
        <v>140000</v>
      </c>
      <c r="BO12">
        <v>5000</v>
      </c>
      <c r="BP12">
        <v>136000</v>
      </c>
      <c r="BQ12">
        <v>757000</v>
      </c>
      <c r="BR12">
        <v>15000</v>
      </c>
      <c r="BS12">
        <v>150000</v>
      </c>
      <c r="BT12">
        <v>300000</v>
      </c>
      <c r="BU12">
        <v>50000</v>
      </c>
      <c r="BV12">
        <v>700000</v>
      </c>
      <c r="BW12">
        <v>378000</v>
      </c>
      <c r="BX12">
        <v>10000</v>
      </c>
      <c r="BY12">
        <v>10000</v>
      </c>
      <c r="BZ12">
        <v>35000</v>
      </c>
      <c r="CA12">
        <v>10000</v>
      </c>
      <c r="CB12">
        <v>25000</v>
      </c>
      <c r="CC12">
        <v>20000</v>
      </c>
      <c r="CD12">
        <v>20000</v>
      </c>
      <c r="CE12">
        <v>52000</v>
      </c>
      <c r="CF12">
        <v>15000</v>
      </c>
      <c r="CG12">
        <v>15000</v>
      </c>
      <c r="CH12">
        <v>60000</v>
      </c>
      <c r="CI12">
        <v>0</v>
      </c>
      <c r="CJ12">
        <v>15000</v>
      </c>
      <c r="CK12">
        <v>0</v>
      </c>
      <c r="CL12">
        <v>72635</v>
      </c>
      <c r="CM12">
        <v>159760</v>
      </c>
      <c r="CN12">
        <v>60000</v>
      </c>
      <c r="CO12">
        <v>34000</v>
      </c>
      <c r="CP12">
        <v>22000</v>
      </c>
      <c r="CQ12">
        <v>40000</v>
      </c>
      <c r="CR12">
        <v>65400</v>
      </c>
      <c r="CS12">
        <v>260800</v>
      </c>
      <c r="CT12">
        <v>45000</v>
      </c>
      <c r="CU12">
        <v>0</v>
      </c>
      <c r="CV12">
        <v>20000</v>
      </c>
      <c r="CW12">
        <v>64000</v>
      </c>
      <c r="CX12">
        <v>15000</v>
      </c>
      <c r="CY12">
        <v>25000</v>
      </c>
      <c r="CZ12">
        <v>17000</v>
      </c>
      <c r="DA12">
        <v>15000</v>
      </c>
      <c r="DB12">
        <v>15000</v>
      </c>
      <c r="DC12">
        <v>10000</v>
      </c>
      <c r="DD12">
        <v>0</v>
      </c>
      <c r="DE12">
        <v>150000</v>
      </c>
      <c r="DF12">
        <v>100000</v>
      </c>
      <c r="DG12">
        <v>10000</v>
      </c>
      <c r="DH12">
        <v>10000</v>
      </c>
      <c r="DI12">
        <v>24000</v>
      </c>
      <c r="DJ12">
        <v>0</v>
      </c>
      <c r="DK12">
        <v>25000</v>
      </c>
      <c r="DL12">
        <v>53000</v>
      </c>
      <c r="DM12">
        <v>52000</v>
      </c>
      <c r="DN12">
        <v>15000</v>
      </c>
      <c r="DO12">
        <v>10000</v>
      </c>
      <c r="DP12">
        <v>0</v>
      </c>
      <c r="DQ12">
        <v>5000</v>
      </c>
      <c r="DR12">
        <v>15000</v>
      </c>
      <c r="DS12">
        <v>30000</v>
      </c>
      <c r="DT12">
        <v>34100</v>
      </c>
      <c r="DU12">
        <v>200000</v>
      </c>
      <c r="DV12">
        <v>0</v>
      </c>
      <c r="DW12">
        <v>90000</v>
      </c>
      <c r="DX12">
        <v>0</v>
      </c>
      <c r="DY12">
        <v>30000</v>
      </c>
      <c r="DZ12">
        <v>5000</v>
      </c>
      <c r="EA12">
        <v>0</v>
      </c>
      <c r="EB12">
        <v>55000</v>
      </c>
      <c r="EC12">
        <v>25000</v>
      </c>
      <c r="ED12">
        <v>0</v>
      </c>
      <c r="EE12">
        <v>100000</v>
      </c>
      <c r="EF12">
        <v>0</v>
      </c>
      <c r="EG12">
        <v>35000</v>
      </c>
      <c r="EH12">
        <v>3600</v>
      </c>
      <c r="EI12">
        <v>10000</v>
      </c>
      <c r="EJ12">
        <v>40000</v>
      </c>
      <c r="EK12">
        <v>40000</v>
      </c>
      <c r="EL12">
        <v>0</v>
      </c>
      <c r="EM12">
        <v>0</v>
      </c>
      <c r="EN12">
        <v>0</v>
      </c>
      <c r="EO12">
        <v>45000</v>
      </c>
      <c r="EP12">
        <v>20000</v>
      </c>
      <c r="EQ12">
        <v>25000</v>
      </c>
      <c r="ER12">
        <v>30000</v>
      </c>
      <c r="ES12">
        <v>30000</v>
      </c>
      <c r="ET12">
        <v>10000</v>
      </c>
      <c r="EU12">
        <v>53000</v>
      </c>
      <c r="EV12">
        <v>30000</v>
      </c>
      <c r="EW12">
        <v>30000</v>
      </c>
      <c r="EX12">
        <v>50000</v>
      </c>
      <c r="EY12">
        <v>70000</v>
      </c>
      <c r="EZ12">
        <v>40000</v>
      </c>
      <c r="FA12">
        <v>30000</v>
      </c>
      <c r="FB12">
        <v>1180000</v>
      </c>
      <c r="FC12">
        <v>4500</v>
      </c>
      <c r="FD12">
        <v>0</v>
      </c>
      <c r="FE12">
        <v>30000</v>
      </c>
      <c r="FF12">
        <v>50000</v>
      </c>
      <c r="FG12">
        <v>70000</v>
      </c>
      <c r="FH12">
        <v>80000</v>
      </c>
      <c r="FI12">
        <v>98000</v>
      </c>
      <c r="FJ12">
        <v>52000</v>
      </c>
      <c r="FK12">
        <v>20000</v>
      </c>
      <c r="FL12">
        <v>45000</v>
      </c>
      <c r="FM12">
        <v>30000</v>
      </c>
      <c r="FN12">
        <v>40000</v>
      </c>
      <c r="FO12">
        <v>55000</v>
      </c>
      <c r="FP12">
        <v>10900</v>
      </c>
      <c r="FQ12">
        <v>54800</v>
      </c>
      <c r="FR12">
        <v>5900</v>
      </c>
      <c r="FS12">
        <v>30900</v>
      </c>
      <c r="FT12">
        <v>23000</v>
      </c>
      <c r="FU12">
        <v>0</v>
      </c>
      <c r="FV12">
        <v>169000</v>
      </c>
      <c r="FW12">
        <v>0</v>
      </c>
      <c r="FX12">
        <v>0</v>
      </c>
      <c r="FY12">
        <v>0</v>
      </c>
      <c r="FZ12">
        <v>79050</v>
      </c>
      <c r="GA12">
        <v>3600</v>
      </c>
      <c r="GB12">
        <v>55000</v>
      </c>
      <c r="GC12">
        <v>54200</v>
      </c>
      <c r="GD12">
        <v>120000</v>
      </c>
      <c r="GE12">
        <v>59900</v>
      </c>
      <c r="GF12">
        <v>20000</v>
      </c>
      <c r="GG12">
        <v>100000</v>
      </c>
      <c r="GH12">
        <v>40000</v>
      </c>
      <c r="GI12">
        <v>50000</v>
      </c>
      <c r="GJ12">
        <v>20000</v>
      </c>
      <c r="GK12">
        <v>0</v>
      </c>
      <c r="GL12">
        <v>32890</v>
      </c>
      <c r="GM12">
        <v>84316</v>
      </c>
      <c r="GN12">
        <v>17985</v>
      </c>
      <c r="GO12">
        <v>75158</v>
      </c>
      <c r="GP12">
        <v>40000</v>
      </c>
      <c r="GQ12">
        <v>40000</v>
      </c>
      <c r="GR12">
        <v>0</v>
      </c>
      <c r="GS12">
        <v>25000</v>
      </c>
      <c r="GT12">
        <v>25000</v>
      </c>
      <c r="GU12">
        <v>50000</v>
      </c>
      <c r="GV12">
        <v>25000</v>
      </c>
      <c r="GW12">
        <v>136000</v>
      </c>
      <c r="GX12">
        <v>80000</v>
      </c>
      <c r="GY12">
        <v>50000</v>
      </c>
      <c r="GZ12">
        <v>168000</v>
      </c>
      <c r="HA12" s="102">
        <v>4412</v>
      </c>
      <c r="HB12">
        <v>20000</v>
      </c>
      <c r="HC12">
        <v>3000</v>
      </c>
      <c r="HD12">
        <v>150000</v>
      </c>
      <c r="HE12">
        <v>0</v>
      </c>
      <c r="HF12">
        <v>0</v>
      </c>
      <c r="HG12">
        <v>0</v>
      </c>
      <c r="HH12">
        <v>50000</v>
      </c>
      <c r="HI12">
        <v>150000</v>
      </c>
      <c r="HJ12">
        <v>460000</v>
      </c>
      <c r="HK12" s="102">
        <v>10000</v>
      </c>
      <c r="HL12">
        <v>44541</v>
      </c>
      <c r="HM12" s="102">
        <v>0</v>
      </c>
      <c r="HN12">
        <v>65000</v>
      </c>
      <c r="HO12">
        <v>180000</v>
      </c>
      <c r="HP12">
        <v>52000</v>
      </c>
      <c r="HQ12">
        <v>22000</v>
      </c>
      <c r="HR12">
        <v>0</v>
      </c>
      <c r="HS12">
        <v>0</v>
      </c>
      <c r="HT12">
        <v>0</v>
      </c>
      <c r="HU12">
        <v>80000</v>
      </c>
      <c r="HV12">
        <v>5000</v>
      </c>
      <c r="HW12">
        <v>10000</v>
      </c>
      <c r="HX12">
        <v>6000</v>
      </c>
      <c r="HY12">
        <v>10000</v>
      </c>
      <c r="HZ12">
        <v>10000</v>
      </c>
      <c r="IA12">
        <v>50000</v>
      </c>
      <c r="IB12">
        <v>15000</v>
      </c>
      <c r="IC12">
        <v>4000</v>
      </c>
      <c r="ID12">
        <v>480000</v>
      </c>
      <c r="IE12">
        <v>250000</v>
      </c>
      <c r="IF12">
        <v>350000</v>
      </c>
      <c r="IG12">
        <v>452000</v>
      </c>
      <c r="IH12">
        <v>300000</v>
      </c>
      <c r="II12">
        <v>15000</v>
      </c>
      <c r="IJ12">
        <v>910000</v>
      </c>
      <c r="IK12">
        <v>165000</v>
      </c>
      <c r="IL12">
        <v>215000</v>
      </c>
      <c r="IM12">
        <v>279000</v>
      </c>
      <c r="IN12">
        <v>40000</v>
      </c>
      <c r="IO12">
        <v>40000</v>
      </c>
      <c r="IP12">
        <v>40000</v>
      </c>
      <c r="IQ12" s="102">
        <v>7500</v>
      </c>
      <c r="IR12">
        <v>70000</v>
      </c>
      <c r="IS12">
        <v>80000</v>
      </c>
    </row>
    <row r="13" spans="1:253" x14ac:dyDescent="0.25">
      <c r="A13" t="s">
        <v>211</v>
      </c>
      <c r="B13">
        <v>0</v>
      </c>
      <c r="C13">
        <v>4700</v>
      </c>
      <c r="D13">
        <v>600</v>
      </c>
      <c r="E13">
        <v>15000</v>
      </c>
      <c r="F13">
        <v>2400</v>
      </c>
      <c r="G13">
        <v>0</v>
      </c>
      <c r="H13">
        <v>84000</v>
      </c>
      <c r="I13">
        <v>2600000</v>
      </c>
      <c r="J13">
        <v>0</v>
      </c>
      <c r="K13">
        <v>720000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1175000</v>
      </c>
      <c r="Z13">
        <v>0</v>
      </c>
      <c r="AA13">
        <v>195000</v>
      </c>
      <c r="AB13">
        <v>455000</v>
      </c>
      <c r="AC13">
        <v>5000</v>
      </c>
      <c r="AD13">
        <v>0</v>
      </c>
      <c r="AE13">
        <v>0</v>
      </c>
      <c r="AF13">
        <v>30000</v>
      </c>
      <c r="AG13">
        <v>675000</v>
      </c>
      <c r="AH13">
        <v>42000</v>
      </c>
      <c r="AI13">
        <v>460000</v>
      </c>
      <c r="AJ13">
        <v>185000</v>
      </c>
      <c r="AK13">
        <v>0</v>
      </c>
      <c r="AL13">
        <v>2000</v>
      </c>
      <c r="AM13">
        <v>0</v>
      </c>
      <c r="AN13">
        <v>8000</v>
      </c>
      <c r="AO13">
        <v>3076000</v>
      </c>
      <c r="AP13">
        <v>510000</v>
      </c>
      <c r="AQ13">
        <v>1660000</v>
      </c>
      <c r="AR13">
        <v>3834000</v>
      </c>
      <c r="AS13">
        <v>4650000</v>
      </c>
      <c r="AT13">
        <v>1246400</v>
      </c>
      <c r="AU13">
        <v>2033600</v>
      </c>
      <c r="AV13">
        <v>2500000</v>
      </c>
      <c r="AW13">
        <v>1750000</v>
      </c>
      <c r="AX13">
        <v>800000</v>
      </c>
      <c r="AY13">
        <v>1670000</v>
      </c>
      <c r="AZ13">
        <v>1750000</v>
      </c>
      <c r="BA13">
        <v>1820000</v>
      </c>
      <c r="BB13">
        <v>1800000</v>
      </c>
      <c r="BC13">
        <v>2700000</v>
      </c>
      <c r="BD13">
        <v>2040000</v>
      </c>
      <c r="BE13">
        <v>3350000</v>
      </c>
      <c r="BF13">
        <v>1713800</v>
      </c>
      <c r="BG13">
        <v>325000</v>
      </c>
      <c r="BH13">
        <v>2770000</v>
      </c>
      <c r="BI13">
        <v>1200000</v>
      </c>
      <c r="BJ13">
        <v>3500000</v>
      </c>
      <c r="BK13">
        <v>79480</v>
      </c>
      <c r="BL13">
        <v>1609470</v>
      </c>
      <c r="BM13">
        <v>298050</v>
      </c>
      <c r="BN13">
        <v>2510000</v>
      </c>
      <c r="BO13">
        <v>90000</v>
      </c>
      <c r="BP13">
        <v>1750000</v>
      </c>
      <c r="BQ13">
        <v>9000000</v>
      </c>
      <c r="BR13">
        <v>100000</v>
      </c>
      <c r="BS13">
        <v>1500000</v>
      </c>
      <c r="BT13">
        <v>2600000</v>
      </c>
      <c r="BU13">
        <v>240000</v>
      </c>
      <c r="BV13">
        <v>2950000</v>
      </c>
      <c r="BW13">
        <v>1500000</v>
      </c>
      <c r="BX13">
        <v>0</v>
      </c>
      <c r="BY13">
        <v>0</v>
      </c>
      <c r="BZ13">
        <v>350000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500</v>
      </c>
      <c r="CM13">
        <v>590</v>
      </c>
      <c r="CN13">
        <v>195000</v>
      </c>
      <c r="CO13">
        <v>80000</v>
      </c>
      <c r="CP13">
        <v>145000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20000</v>
      </c>
      <c r="DB13">
        <v>0</v>
      </c>
      <c r="DC13">
        <v>0</v>
      </c>
      <c r="DD13">
        <v>0</v>
      </c>
      <c r="DE13">
        <v>5000</v>
      </c>
      <c r="DF13">
        <v>0</v>
      </c>
      <c r="DG13">
        <v>0</v>
      </c>
      <c r="DH13">
        <v>0</v>
      </c>
      <c r="DI13">
        <v>500</v>
      </c>
      <c r="DJ13">
        <v>0</v>
      </c>
      <c r="DK13">
        <v>1000</v>
      </c>
      <c r="DL13">
        <v>0</v>
      </c>
      <c r="DM13">
        <v>0</v>
      </c>
      <c r="DN13">
        <v>0</v>
      </c>
      <c r="DO13">
        <v>3000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500000</v>
      </c>
      <c r="DW13">
        <v>0</v>
      </c>
      <c r="DX13">
        <v>0</v>
      </c>
      <c r="DY13">
        <v>0</v>
      </c>
      <c r="DZ13">
        <v>0</v>
      </c>
      <c r="EA13">
        <v>25000</v>
      </c>
      <c r="EB13">
        <v>230000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500</v>
      </c>
      <c r="EI13">
        <v>0</v>
      </c>
      <c r="EJ13">
        <v>10000</v>
      </c>
      <c r="EK13">
        <v>0</v>
      </c>
      <c r="EL13">
        <v>0</v>
      </c>
      <c r="EM13">
        <v>0</v>
      </c>
      <c r="EN13">
        <v>0</v>
      </c>
      <c r="EO13">
        <v>160000</v>
      </c>
      <c r="EP13">
        <v>150000</v>
      </c>
      <c r="EQ13">
        <v>5000</v>
      </c>
      <c r="ER13">
        <v>0</v>
      </c>
      <c r="ES13">
        <v>0</v>
      </c>
      <c r="ET13">
        <v>0</v>
      </c>
      <c r="EU13">
        <v>0</v>
      </c>
      <c r="EV13">
        <v>2000</v>
      </c>
      <c r="EW13">
        <v>0</v>
      </c>
      <c r="EX13">
        <v>0</v>
      </c>
      <c r="EY13">
        <v>0</v>
      </c>
      <c r="EZ13">
        <v>740000</v>
      </c>
      <c r="FA13">
        <v>0</v>
      </c>
      <c r="FB13">
        <v>1000</v>
      </c>
      <c r="FC13">
        <v>0</v>
      </c>
      <c r="FD13">
        <v>0</v>
      </c>
      <c r="FE13">
        <v>0</v>
      </c>
      <c r="FF13">
        <v>0</v>
      </c>
      <c r="FG13">
        <v>42000</v>
      </c>
      <c r="FH13">
        <v>3000</v>
      </c>
      <c r="FI13">
        <v>22000</v>
      </c>
      <c r="FJ13">
        <v>42000</v>
      </c>
      <c r="FK13">
        <v>2500</v>
      </c>
      <c r="FL13">
        <v>15000</v>
      </c>
      <c r="FM13">
        <v>5200</v>
      </c>
      <c r="FN13">
        <v>3000</v>
      </c>
      <c r="FO13">
        <v>116000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1400000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4500</v>
      </c>
      <c r="GQ13">
        <v>2000</v>
      </c>
      <c r="GR13">
        <v>0</v>
      </c>
      <c r="GS13">
        <v>2000</v>
      </c>
      <c r="GT13">
        <v>1500</v>
      </c>
      <c r="GU13">
        <v>0</v>
      </c>
      <c r="GV13">
        <v>9000</v>
      </c>
      <c r="GW13">
        <v>30000</v>
      </c>
      <c r="GX13">
        <v>5000</v>
      </c>
      <c r="GY13">
        <v>550000</v>
      </c>
      <c r="GZ13">
        <v>40000</v>
      </c>
      <c r="HA13" s="102">
        <v>494000</v>
      </c>
      <c r="HB13">
        <v>0</v>
      </c>
      <c r="HC13">
        <v>0</v>
      </c>
      <c r="HD13">
        <v>50000</v>
      </c>
      <c r="HE13">
        <v>0</v>
      </c>
      <c r="HF13">
        <v>40000</v>
      </c>
      <c r="HG13">
        <v>0</v>
      </c>
      <c r="HH13">
        <v>600000</v>
      </c>
      <c r="HI13">
        <v>2300000</v>
      </c>
      <c r="HJ13">
        <v>5000</v>
      </c>
      <c r="HK13" s="102">
        <v>57000</v>
      </c>
      <c r="HL13">
        <v>0</v>
      </c>
      <c r="HM13" s="102">
        <v>0</v>
      </c>
      <c r="HN13">
        <v>0</v>
      </c>
      <c r="HO13">
        <v>1158000</v>
      </c>
      <c r="HP13">
        <v>0</v>
      </c>
      <c r="HQ13">
        <v>0</v>
      </c>
      <c r="HR13">
        <v>0</v>
      </c>
      <c r="HS13">
        <v>0</v>
      </c>
      <c r="HT13">
        <v>570000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2300000</v>
      </c>
      <c r="IE13">
        <v>3250000</v>
      </c>
      <c r="IF13">
        <v>2950000</v>
      </c>
      <c r="IG13">
        <v>2075000</v>
      </c>
      <c r="IH13">
        <v>1872000</v>
      </c>
      <c r="II13">
        <v>540000</v>
      </c>
      <c r="IJ13">
        <v>2000000</v>
      </c>
      <c r="IK13">
        <v>0</v>
      </c>
      <c r="IL13">
        <v>136000</v>
      </c>
      <c r="IM13">
        <v>30000</v>
      </c>
      <c r="IN13">
        <v>0</v>
      </c>
      <c r="IO13">
        <v>0</v>
      </c>
      <c r="IP13">
        <v>0</v>
      </c>
      <c r="IQ13" s="102">
        <v>0</v>
      </c>
      <c r="IR13">
        <v>950000</v>
      </c>
      <c r="IS13">
        <v>0</v>
      </c>
    </row>
    <row r="14" spans="1:253" x14ac:dyDescent="0.25">
      <c r="A14" t="s">
        <v>212</v>
      </c>
      <c r="B14">
        <v>3000</v>
      </c>
      <c r="C14">
        <v>19000</v>
      </c>
      <c r="D14">
        <v>5000</v>
      </c>
      <c r="E14">
        <v>12000</v>
      </c>
      <c r="F14">
        <v>7200</v>
      </c>
      <c r="G14">
        <v>36000</v>
      </c>
      <c r="H14">
        <v>4000</v>
      </c>
      <c r="I14">
        <v>140000</v>
      </c>
      <c r="J14">
        <v>4000</v>
      </c>
      <c r="K14">
        <v>12000</v>
      </c>
      <c r="L14">
        <v>26000</v>
      </c>
      <c r="M14">
        <v>48000</v>
      </c>
      <c r="N14">
        <v>10000</v>
      </c>
      <c r="O14">
        <v>18000</v>
      </c>
      <c r="P14">
        <v>2400</v>
      </c>
      <c r="Q14">
        <v>20200</v>
      </c>
      <c r="R14">
        <v>0</v>
      </c>
      <c r="S14">
        <v>3000</v>
      </c>
      <c r="T14">
        <v>2500</v>
      </c>
      <c r="U14">
        <v>21000</v>
      </c>
      <c r="V14">
        <v>6000</v>
      </c>
      <c r="W14">
        <v>0</v>
      </c>
      <c r="X14">
        <v>18000</v>
      </c>
      <c r="Y14">
        <v>17000</v>
      </c>
      <c r="Z14">
        <v>24000</v>
      </c>
      <c r="AA14">
        <v>9000</v>
      </c>
      <c r="AB14">
        <v>21000</v>
      </c>
      <c r="AC14">
        <v>22000</v>
      </c>
      <c r="AD14">
        <v>20000</v>
      </c>
      <c r="AE14">
        <v>20000</v>
      </c>
      <c r="AF14">
        <v>30000</v>
      </c>
      <c r="AG14">
        <v>10000</v>
      </c>
      <c r="AH14">
        <v>2000</v>
      </c>
      <c r="AI14">
        <v>20000</v>
      </c>
      <c r="AJ14">
        <v>4000</v>
      </c>
      <c r="AK14">
        <v>7000</v>
      </c>
      <c r="AL14">
        <v>7000</v>
      </c>
      <c r="AM14">
        <v>3000</v>
      </c>
      <c r="AN14">
        <v>2000</v>
      </c>
      <c r="AO14">
        <v>170000</v>
      </c>
      <c r="AP14">
        <v>22000</v>
      </c>
      <c r="AQ14">
        <v>80000</v>
      </c>
      <c r="AR14">
        <v>90000</v>
      </c>
      <c r="AS14">
        <v>100000</v>
      </c>
      <c r="AT14">
        <v>64600</v>
      </c>
      <c r="AU14">
        <v>105400</v>
      </c>
      <c r="AV14">
        <v>80000</v>
      </c>
      <c r="AW14">
        <v>90000</v>
      </c>
      <c r="AX14">
        <v>35000</v>
      </c>
      <c r="AY14">
        <v>80000</v>
      </c>
      <c r="AZ14">
        <v>30000</v>
      </c>
      <c r="BA14">
        <v>20000</v>
      </c>
      <c r="BB14">
        <v>34000</v>
      </c>
      <c r="BC14">
        <v>51000</v>
      </c>
      <c r="BD14">
        <v>20000</v>
      </c>
      <c r="BE14">
        <v>200000</v>
      </c>
      <c r="BF14">
        <v>90200</v>
      </c>
      <c r="BG14">
        <v>17100</v>
      </c>
      <c r="BH14">
        <v>15000</v>
      </c>
      <c r="BI14">
        <v>80000</v>
      </c>
      <c r="BJ14">
        <v>100000</v>
      </c>
      <c r="BK14">
        <v>2200</v>
      </c>
      <c r="BL14">
        <v>44550</v>
      </c>
      <c r="BM14">
        <v>8250</v>
      </c>
      <c r="BN14">
        <v>124000</v>
      </c>
      <c r="BO14">
        <v>6000</v>
      </c>
      <c r="BP14">
        <v>127000</v>
      </c>
      <c r="BQ14">
        <v>573000</v>
      </c>
      <c r="BR14">
        <v>10000</v>
      </c>
      <c r="BS14">
        <v>70000</v>
      </c>
      <c r="BT14">
        <v>90000</v>
      </c>
      <c r="BU14">
        <v>7000</v>
      </c>
      <c r="BV14">
        <v>32000</v>
      </c>
      <c r="BW14">
        <v>28000</v>
      </c>
      <c r="BX14">
        <v>3000</v>
      </c>
      <c r="BY14">
        <v>3000</v>
      </c>
      <c r="BZ14">
        <v>5000</v>
      </c>
      <c r="CA14">
        <v>3000</v>
      </c>
      <c r="CB14">
        <v>5000</v>
      </c>
      <c r="CC14">
        <v>12000</v>
      </c>
      <c r="CD14">
        <v>20000</v>
      </c>
      <c r="CE14">
        <v>9000</v>
      </c>
      <c r="CF14">
        <v>10000</v>
      </c>
      <c r="CG14">
        <v>2000</v>
      </c>
      <c r="CH14">
        <v>12000</v>
      </c>
      <c r="CI14">
        <v>3000</v>
      </c>
      <c r="CJ14">
        <v>4000</v>
      </c>
      <c r="CK14">
        <v>3000</v>
      </c>
      <c r="CL14">
        <v>43857</v>
      </c>
      <c r="CM14">
        <v>79815</v>
      </c>
      <c r="CN14">
        <v>22000</v>
      </c>
      <c r="CO14">
        <v>12000</v>
      </c>
      <c r="CP14">
        <v>15000</v>
      </c>
      <c r="CQ14">
        <v>8000</v>
      </c>
      <c r="CR14">
        <v>9700</v>
      </c>
      <c r="CS14">
        <v>58300</v>
      </c>
      <c r="CT14">
        <v>16000</v>
      </c>
      <c r="CU14">
        <v>15000</v>
      </c>
      <c r="CV14">
        <v>15000</v>
      </c>
      <c r="CW14">
        <v>8050</v>
      </c>
      <c r="CX14">
        <v>14783</v>
      </c>
      <c r="CY14">
        <v>22337</v>
      </c>
      <c r="CZ14">
        <v>10468</v>
      </c>
      <c r="DA14">
        <v>21422</v>
      </c>
      <c r="DB14">
        <v>0</v>
      </c>
      <c r="DC14">
        <v>2000</v>
      </c>
      <c r="DD14">
        <v>15000</v>
      </c>
      <c r="DE14">
        <v>15000</v>
      </c>
      <c r="DF14">
        <v>0</v>
      </c>
      <c r="DG14">
        <v>0</v>
      </c>
      <c r="DH14">
        <v>7000</v>
      </c>
      <c r="DI14">
        <v>500</v>
      </c>
      <c r="DJ14">
        <v>1000</v>
      </c>
      <c r="DK14">
        <v>20000</v>
      </c>
      <c r="DL14">
        <v>12000</v>
      </c>
      <c r="DM14">
        <v>10000</v>
      </c>
      <c r="DN14">
        <v>12000</v>
      </c>
      <c r="DO14">
        <v>16000</v>
      </c>
      <c r="DP14">
        <v>4000</v>
      </c>
      <c r="DQ14">
        <v>2000</v>
      </c>
      <c r="DR14">
        <v>1000</v>
      </c>
      <c r="DS14">
        <v>38000</v>
      </c>
      <c r="DT14">
        <v>10000</v>
      </c>
      <c r="DU14">
        <v>5000</v>
      </c>
      <c r="DV14">
        <v>5000</v>
      </c>
      <c r="DW14">
        <v>25000</v>
      </c>
      <c r="DX14">
        <v>1000</v>
      </c>
      <c r="DY14">
        <v>4000</v>
      </c>
      <c r="DZ14">
        <v>3000</v>
      </c>
      <c r="EA14">
        <v>3000</v>
      </c>
      <c r="EB14">
        <v>25000</v>
      </c>
      <c r="EC14">
        <v>5000</v>
      </c>
      <c r="ED14">
        <v>5000</v>
      </c>
      <c r="EE14">
        <v>100000</v>
      </c>
      <c r="EF14">
        <v>3500</v>
      </c>
      <c r="EG14">
        <v>15000</v>
      </c>
      <c r="EH14">
        <v>1200</v>
      </c>
      <c r="EI14">
        <v>7000</v>
      </c>
      <c r="EJ14">
        <v>15000</v>
      </c>
      <c r="EK14">
        <v>3000</v>
      </c>
      <c r="EL14">
        <v>2000</v>
      </c>
      <c r="EM14">
        <v>2000</v>
      </c>
      <c r="EN14">
        <v>1000</v>
      </c>
      <c r="EO14">
        <v>8000</v>
      </c>
      <c r="EP14">
        <v>35000</v>
      </c>
      <c r="EQ14">
        <v>15000</v>
      </c>
      <c r="ER14">
        <v>30000</v>
      </c>
      <c r="ES14">
        <v>30000</v>
      </c>
      <c r="ET14">
        <v>8000</v>
      </c>
      <c r="EU14">
        <v>25000</v>
      </c>
      <c r="EV14">
        <v>25000</v>
      </c>
      <c r="EW14">
        <v>15000</v>
      </c>
      <c r="EX14">
        <v>15000</v>
      </c>
      <c r="EY14">
        <v>15000</v>
      </c>
      <c r="EZ14">
        <v>20000</v>
      </c>
      <c r="FA14">
        <v>27000</v>
      </c>
      <c r="FB14">
        <v>190000</v>
      </c>
      <c r="FC14">
        <v>3500</v>
      </c>
      <c r="FD14">
        <v>2800</v>
      </c>
      <c r="FE14">
        <v>1600</v>
      </c>
      <c r="FF14">
        <v>6000</v>
      </c>
      <c r="FG14">
        <v>25000</v>
      </c>
      <c r="FH14">
        <v>20000</v>
      </c>
      <c r="FI14">
        <v>13000</v>
      </c>
      <c r="FJ14">
        <v>8000</v>
      </c>
      <c r="FK14">
        <v>3000</v>
      </c>
      <c r="FL14">
        <v>19000</v>
      </c>
      <c r="FM14">
        <v>15000</v>
      </c>
      <c r="FN14">
        <v>20000</v>
      </c>
      <c r="FO14">
        <v>8000</v>
      </c>
      <c r="FP14">
        <v>16350</v>
      </c>
      <c r="FQ14">
        <v>64100</v>
      </c>
      <c r="FR14">
        <v>16350</v>
      </c>
      <c r="FS14">
        <v>16350</v>
      </c>
      <c r="FT14">
        <v>14500</v>
      </c>
      <c r="FU14">
        <v>2000</v>
      </c>
      <c r="FV14">
        <v>32000</v>
      </c>
      <c r="FW14">
        <v>5000</v>
      </c>
      <c r="FX14">
        <v>6000</v>
      </c>
      <c r="FY14">
        <v>3000</v>
      </c>
      <c r="FZ14">
        <v>20000</v>
      </c>
      <c r="GA14">
        <v>3000</v>
      </c>
      <c r="GB14">
        <v>20100</v>
      </c>
      <c r="GC14">
        <v>18760</v>
      </c>
      <c r="GD14">
        <v>29000</v>
      </c>
      <c r="GE14">
        <v>16470</v>
      </c>
      <c r="GF14">
        <v>1600</v>
      </c>
      <c r="GG14">
        <v>9000</v>
      </c>
      <c r="GH14">
        <v>67000</v>
      </c>
      <c r="GI14">
        <v>25000</v>
      </c>
      <c r="GJ14">
        <v>2500</v>
      </c>
      <c r="GK14">
        <v>7590</v>
      </c>
      <c r="GL14">
        <v>13200</v>
      </c>
      <c r="GM14">
        <v>25740</v>
      </c>
      <c r="GN14">
        <v>10874</v>
      </c>
      <c r="GO14">
        <v>26855</v>
      </c>
      <c r="GP14">
        <v>7000</v>
      </c>
      <c r="GQ14">
        <v>4000</v>
      </c>
      <c r="GR14">
        <v>75000</v>
      </c>
      <c r="GS14">
        <v>7000</v>
      </c>
      <c r="GT14">
        <v>5000</v>
      </c>
      <c r="GU14">
        <v>5000</v>
      </c>
      <c r="GV14">
        <v>3000</v>
      </c>
      <c r="GW14">
        <v>20000</v>
      </c>
      <c r="GX14">
        <v>15000</v>
      </c>
      <c r="GY14">
        <v>30000</v>
      </c>
      <c r="GZ14">
        <v>12000</v>
      </c>
      <c r="HA14" s="102">
        <v>0</v>
      </c>
      <c r="HB14">
        <v>12000</v>
      </c>
      <c r="HC14">
        <v>1500</v>
      </c>
      <c r="HD14">
        <v>45000</v>
      </c>
      <c r="HE14">
        <v>10000</v>
      </c>
      <c r="HF14">
        <v>60000</v>
      </c>
      <c r="HG14">
        <v>500</v>
      </c>
      <c r="HH14">
        <v>5000</v>
      </c>
      <c r="HI14">
        <v>40000</v>
      </c>
      <c r="HJ14">
        <v>2000</v>
      </c>
      <c r="HK14" s="102">
        <v>20000</v>
      </c>
      <c r="HL14">
        <v>24000</v>
      </c>
      <c r="HM14" s="102">
        <v>5800</v>
      </c>
      <c r="HN14">
        <v>57000</v>
      </c>
      <c r="HO14">
        <v>109990</v>
      </c>
      <c r="HP14">
        <v>3200</v>
      </c>
      <c r="HQ14">
        <v>1800</v>
      </c>
      <c r="HR14">
        <v>15000</v>
      </c>
      <c r="HS14">
        <v>2000</v>
      </c>
      <c r="HT14">
        <v>5000</v>
      </c>
      <c r="HU14">
        <v>13000</v>
      </c>
      <c r="HV14">
        <v>1000</v>
      </c>
      <c r="HW14">
        <v>1000</v>
      </c>
      <c r="HX14">
        <v>5000</v>
      </c>
      <c r="HY14">
        <v>5000</v>
      </c>
      <c r="HZ14">
        <v>4000</v>
      </c>
      <c r="IA14">
        <v>15000</v>
      </c>
      <c r="IB14">
        <v>3000</v>
      </c>
      <c r="IC14">
        <v>3000</v>
      </c>
      <c r="ID14">
        <v>110000</v>
      </c>
      <c r="IE14">
        <v>50000</v>
      </c>
      <c r="IF14">
        <v>120000</v>
      </c>
      <c r="IG14">
        <v>34000</v>
      </c>
      <c r="IH14">
        <v>100000</v>
      </c>
      <c r="II14">
        <v>16000</v>
      </c>
      <c r="IJ14">
        <v>100000</v>
      </c>
      <c r="IK14">
        <v>65000</v>
      </c>
      <c r="IL14">
        <v>55000</v>
      </c>
      <c r="IM14">
        <v>135000</v>
      </c>
      <c r="IN14">
        <v>40000</v>
      </c>
      <c r="IO14">
        <v>30000</v>
      </c>
      <c r="IP14">
        <v>30000</v>
      </c>
      <c r="IQ14" s="102">
        <v>7500</v>
      </c>
      <c r="IR14">
        <v>99473</v>
      </c>
      <c r="IS14">
        <v>50000</v>
      </c>
    </row>
    <row r="15" spans="1:253" x14ac:dyDescent="0.25">
      <c r="A15" t="s">
        <v>213</v>
      </c>
      <c r="B15">
        <v>38000</v>
      </c>
      <c r="C15">
        <v>8000</v>
      </c>
      <c r="D15">
        <v>5000</v>
      </c>
      <c r="E15">
        <v>8000</v>
      </c>
      <c r="F15">
        <v>0</v>
      </c>
      <c r="G15">
        <v>0</v>
      </c>
      <c r="H15">
        <v>8000</v>
      </c>
      <c r="I15">
        <v>152000</v>
      </c>
      <c r="J15">
        <v>10000</v>
      </c>
      <c r="K15">
        <v>60000</v>
      </c>
      <c r="L15">
        <v>30000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79000</v>
      </c>
      <c r="T15">
        <v>0</v>
      </c>
      <c r="U15">
        <v>263000</v>
      </c>
      <c r="V15">
        <v>65000</v>
      </c>
      <c r="W15">
        <v>0</v>
      </c>
      <c r="X15">
        <v>2000</v>
      </c>
      <c r="Y15">
        <v>30000</v>
      </c>
      <c r="Z15">
        <v>0</v>
      </c>
      <c r="AA15">
        <v>15000</v>
      </c>
      <c r="AB15">
        <v>35000</v>
      </c>
      <c r="AC15">
        <v>0</v>
      </c>
      <c r="AD15">
        <v>25200</v>
      </c>
      <c r="AE15">
        <v>25200</v>
      </c>
      <c r="AF15">
        <v>25200</v>
      </c>
      <c r="AG15">
        <v>235000</v>
      </c>
      <c r="AH15">
        <v>10000</v>
      </c>
      <c r="AI15">
        <v>35000</v>
      </c>
      <c r="AJ15">
        <v>12000</v>
      </c>
      <c r="AK15">
        <v>15000</v>
      </c>
      <c r="AL15">
        <v>0</v>
      </c>
      <c r="AM15">
        <v>3000</v>
      </c>
      <c r="AN15">
        <v>5000</v>
      </c>
      <c r="AO15">
        <v>250000</v>
      </c>
      <c r="AP15">
        <v>30000</v>
      </c>
      <c r="AQ15">
        <v>40000</v>
      </c>
      <c r="AR15">
        <v>96000</v>
      </c>
      <c r="AS15">
        <v>80000</v>
      </c>
      <c r="AT15">
        <v>13300</v>
      </c>
      <c r="AU15">
        <v>21700</v>
      </c>
      <c r="AV15">
        <v>50000</v>
      </c>
      <c r="AW15">
        <v>40000</v>
      </c>
      <c r="AX15">
        <v>70000</v>
      </c>
      <c r="AY15">
        <v>65000</v>
      </c>
      <c r="AZ15">
        <v>40000</v>
      </c>
      <c r="BA15">
        <v>13000</v>
      </c>
      <c r="BB15">
        <v>12000</v>
      </c>
      <c r="BC15">
        <v>18000</v>
      </c>
      <c r="BD15">
        <v>26000</v>
      </c>
      <c r="BE15">
        <v>100000</v>
      </c>
      <c r="BF15">
        <v>72100</v>
      </c>
      <c r="BG15">
        <v>13600</v>
      </c>
      <c r="BH15">
        <v>20000</v>
      </c>
      <c r="BI15">
        <v>50000</v>
      </c>
      <c r="BJ15">
        <v>40000</v>
      </c>
      <c r="BK15">
        <v>1200</v>
      </c>
      <c r="BL15">
        <v>24300</v>
      </c>
      <c r="BM15">
        <v>4500</v>
      </c>
      <c r="BN15">
        <v>119000</v>
      </c>
      <c r="BO15">
        <v>6000</v>
      </c>
      <c r="BP15">
        <v>13000</v>
      </c>
      <c r="BQ15">
        <v>67000</v>
      </c>
      <c r="BR15">
        <v>15000</v>
      </c>
      <c r="BS15">
        <v>60000</v>
      </c>
      <c r="BT15">
        <v>120000</v>
      </c>
      <c r="BU15">
        <v>10000</v>
      </c>
      <c r="BV15">
        <v>30000</v>
      </c>
      <c r="BW15">
        <v>40000</v>
      </c>
      <c r="BX15">
        <v>0</v>
      </c>
      <c r="BY15">
        <v>20000</v>
      </c>
      <c r="BZ15">
        <v>25000</v>
      </c>
      <c r="CA15">
        <v>0</v>
      </c>
      <c r="CB15">
        <v>55000</v>
      </c>
      <c r="CC15">
        <v>75000</v>
      </c>
      <c r="CD15">
        <v>40000</v>
      </c>
      <c r="CE15">
        <v>25000</v>
      </c>
      <c r="CF15">
        <v>20000</v>
      </c>
      <c r="CG15">
        <v>1000</v>
      </c>
      <c r="CH15">
        <v>12000</v>
      </c>
      <c r="CI15">
        <v>0</v>
      </c>
      <c r="CJ15">
        <v>5000</v>
      </c>
      <c r="CK15">
        <v>0</v>
      </c>
      <c r="CL15">
        <v>27510</v>
      </c>
      <c r="CM15">
        <v>57025</v>
      </c>
      <c r="CN15">
        <v>23000</v>
      </c>
      <c r="CO15">
        <v>9000</v>
      </c>
      <c r="CP15">
        <v>15000</v>
      </c>
      <c r="CQ15">
        <v>110000</v>
      </c>
      <c r="CR15">
        <v>83000</v>
      </c>
      <c r="CS15">
        <v>22000</v>
      </c>
      <c r="CT15">
        <v>0</v>
      </c>
      <c r="CU15">
        <v>0</v>
      </c>
      <c r="CV15">
        <v>0</v>
      </c>
      <c r="CW15">
        <v>13800</v>
      </c>
      <c r="CX15">
        <v>0</v>
      </c>
      <c r="CY15">
        <v>180000</v>
      </c>
      <c r="CZ15">
        <v>0</v>
      </c>
      <c r="DA15">
        <v>0</v>
      </c>
      <c r="DB15">
        <v>18000</v>
      </c>
      <c r="DC15">
        <v>55000</v>
      </c>
      <c r="DD15">
        <v>70000</v>
      </c>
      <c r="DE15">
        <v>120000</v>
      </c>
      <c r="DF15">
        <v>90000</v>
      </c>
      <c r="DG15">
        <v>5000</v>
      </c>
      <c r="DH15">
        <v>65000</v>
      </c>
      <c r="DI15">
        <v>35000</v>
      </c>
      <c r="DJ15">
        <v>0</v>
      </c>
      <c r="DK15">
        <v>0</v>
      </c>
      <c r="DL15">
        <v>12000</v>
      </c>
      <c r="DM15">
        <v>28000</v>
      </c>
      <c r="DN15">
        <v>37000</v>
      </c>
      <c r="DO15">
        <v>40000</v>
      </c>
      <c r="DP15">
        <v>70000</v>
      </c>
      <c r="DQ15">
        <v>0</v>
      </c>
      <c r="DR15">
        <v>30530</v>
      </c>
      <c r="DS15">
        <v>30000</v>
      </c>
      <c r="DT15">
        <v>110000</v>
      </c>
      <c r="DU15">
        <v>8000</v>
      </c>
      <c r="DV15">
        <v>0</v>
      </c>
      <c r="DW15">
        <v>38000</v>
      </c>
      <c r="DX15">
        <v>2000</v>
      </c>
      <c r="DY15">
        <v>160000</v>
      </c>
      <c r="DZ15">
        <v>15000</v>
      </c>
      <c r="EA15">
        <v>5800</v>
      </c>
      <c r="EB15">
        <v>10000</v>
      </c>
      <c r="EC15">
        <v>80000</v>
      </c>
      <c r="ED15">
        <v>40000</v>
      </c>
      <c r="EE15">
        <v>200000</v>
      </c>
      <c r="EF15">
        <v>0</v>
      </c>
      <c r="EG15">
        <v>3000</v>
      </c>
      <c r="EH15">
        <v>0</v>
      </c>
      <c r="EI15">
        <v>0</v>
      </c>
      <c r="EJ15">
        <v>11500</v>
      </c>
      <c r="EK15">
        <v>500</v>
      </c>
      <c r="EL15">
        <v>0</v>
      </c>
      <c r="EM15">
        <v>0</v>
      </c>
      <c r="EN15">
        <v>0</v>
      </c>
      <c r="EO15">
        <v>0</v>
      </c>
      <c r="EP15">
        <v>60000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30000</v>
      </c>
      <c r="EZ15">
        <v>115000</v>
      </c>
      <c r="FA15">
        <v>150000</v>
      </c>
      <c r="FB15">
        <v>35000</v>
      </c>
      <c r="FC15">
        <v>12500</v>
      </c>
      <c r="FD15">
        <v>0</v>
      </c>
      <c r="FE15">
        <v>2200</v>
      </c>
      <c r="FF15">
        <v>56600</v>
      </c>
      <c r="FG15">
        <v>20000</v>
      </c>
      <c r="FH15">
        <v>125000</v>
      </c>
      <c r="FI15">
        <v>13000</v>
      </c>
      <c r="FJ15">
        <v>15000</v>
      </c>
      <c r="FK15">
        <v>0</v>
      </c>
      <c r="FL15">
        <v>25000</v>
      </c>
      <c r="FM15">
        <v>380000</v>
      </c>
      <c r="FN15">
        <v>25000</v>
      </c>
      <c r="FO15">
        <v>25000</v>
      </c>
      <c r="FP15">
        <v>1090</v>
      </c>
      <c r="FQ15">
        <v>16440</v>
      </c>
      <c r="FR15">
        <v>1090</v>
      </c>
      <c r="FS15">
        <v>1090</v>
      </c>
      <c r="FT15">
        <v>70300</v>
      </c>
      <c r="FU15">
        <v>50000</v>
      </c>
      <c r="FV15">
        <v>70000</v>
      </c>
      <c r="FW15">
        <v>4500</v>
      </c>
      <c r="FX15">
        <v>120000</v>
      </c>
      <c r="FY15">
        <v>20000</v>
      </c>
      <c r="FZ15">
        <v>5000</v>
      </c>
      <c r="GA15">
        <v>0</v>
      </c>
      <c r="GB15">
        <v>0</v>
      </c>
      <c r="GC15">
        <v>55876</v>
      </c>
      <c r="GD15">
        <v>90900</v>
      </c>
      <c r="GE15">
        <v>50147</v>
      </c>
      <c r="GF15">
        <v>2000</v>
      </c>
      <c r="GG15">
        <v>15000</v>
      </c>
      <c r="GH15">
        <v>198000</v>
      </c>
      <c r="GI15">
        <v>250000</v>
      </c>
      <c r="GJ15">
        <v>50000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6000</v>
      </c>
      <c r="GQ15">
        <v>2000</v>
      </c>
      <c r="GR15">
        <v>75000</v>
      </c>
      <c r="GS15">
        <v>1000</v>
      </c>
      <c r="GT15">
        <v>1000</v>
      </c>
      <c r="GU15">
        <v>22000</v>
      </c>
      <c r="GV15">
        <v>25000</v>
      </c>
      <c r="GW15">
        <v>40000</v>
      </c>
      <c r="GX15">
        <v>16000</v>
      </c>
      <c r="GY15">
        <v>15000</v>
      </c>
      <c r="GZ15">
        <v>0</v>
      </c>
      <c r="HA15" s="102">
        <v>0</v>
      </c>
      <c r="HB15">
        <v>0</v>
      </c>
      <c r="HC15">
        <v>0</v>
      </c>
      <c r="HD15">
        <v>12000</v>
      </c>
      <c r="HE15">
        <v>49000</v>
      </c>
      <c r="HF15">
        <v>15000</v>
      </c>
      <c r="HG15">
        <v>0</v>
      </c>
      <c r="HH15">
        <v>100000</v>
      </c>
      <c r="HI15">
        <v>40000</v>
      </c>
      <c r="HJ15">
        <v>2000</v>
      </c>
      <c r="HK15" s="102">
        <v>25000</v>
      </c>
      <c r="HL15">
        <v>10000</v>
      </c>
      <c r="HM15" s="102">
        <v>0</v>
      </c>
      <c r="HN15">
        <v>300000</v>
      </c>
      <c r="HO15">
        <v>28300</v>
      </c>
      <c r="HP15">
        <v>84600</v>
      </c>
      <c r="HQ15">
        <v>32000</v>
      </c>
      <c r="HR15">
        <v>0</v>
      </c>
      <c r="HS15">
        <v>77000</v>
      </c>
      <c r="HT15">
        <v>15000</v>
      </c>
      <c r="HU15">
        <v>120000</v>
      </c>
      <c r="HV15">
        <v>8000</v>
      </c>
      <c r="HW15">
        <v>72000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90000</v>
      </c>
      <c r="IE15">
        <v>65000</v>
      </c>
      <c r="IF15">
        <v>80000</v>
      </c>
      <c r="IG15">
        <v>38000</v>
      </c>
      <c r="IH15">
        <v>40000</v>
      </c>
      <c r="II15">
        <v>85000</v>
      </c>
      <c r="IJ15">
        <v>85000</v>
      </c>
      <c r="IK15">
        <v>10000</v>
      </c>
      <c r="IL15">
        <v>10000</v>
      </c>
      <c r="IM15">
        <v>65000</v>
      </c>
      <c r="IN15">
        <v>15000</v>
      </c>
      <c r="IO15">
        <v>30000</v>
      </c>
      <c r="IP15">
        <v>31500</v>
      </c>
      <c r="IQ15" s="102">
        <v>10000</v>
      </c>
      <c r="IR15">
        <v>120000</v>
      </c>
      <c r="IS15">
        <v>40000</v>
      </c>
    </row>
    <row r="16" spans="1:253" x14ac:dyDescent="0.25">
      <c r="A16" t="s">
        <v>214</v>
      </c>
      <c r="B16">
        <v>20000</v>
      </c>
      <c r="C16">
        <v>100000</v>
      </c>
      <c r="D16">
        <v>3000</v>
      </c>
      <c r="E16">
        <v>24000</v>
      </c>
      <c r="F16">
        <v>7200</v>
      </c>
      <c r="G16">
        <v>0</v>
      </c>
      <c r="H16">
        <v>22800</v>
      </c>
      <c r="I16">
        <v>1027916</v>
      </c>
      <c r="J16">
        <v>62000</v>
      </c>
      <c r="K16">
        <v>244000</v>
      </c>
      <c r="L16">
        <v>15500</v>
      </c>
      <c r="M16">
        <v>45000</v>
      </c>
      <c r="N16">
        <v>20000</v>
      </c>
      <c r="O16">
        <v>25000</v>
      </c>
      <c r="P16">
        <v>1550</v>
      </c>
      <c r="Q16">
        <v>5300</v>
      </c>
      <c r="R16">
        <v>0</v>
      </c>
      <c r="S16">
        <v>38000</v>
      </c>
      <c r="T16">
        <v>11000</v>
      </c>
      <c r="U16">
        <v>115900</v>
      </c>
      <c r="V16">
        <v>181650</v>
      </c>
      <c r="W16">
        <v>0</v>
      </c>
      <c r="X16">
        <v>27000</v>
      </c>
      <c r="Y16">
        <v>400000</v>
      </c>
      <c r="Z16">
        <v>10000</v>
      </c>
      <c r="AA16">
        <v>34500</v>
      </c>
      <c r="AB16">
        <v>80500</v>
      </c>
      <c r="AC16">
        <v>20000</v>
      </c>
      <c r="AD16">
        <v>8000</v>
      </c>
      <c r="AE16">
        <v>9000</v>
      </c>
      <c r="AF16">
        <v>12000</v>
      </c>
      <c r="AG16">
        <v>86000</v>
      </c>
      <c r="AH16">
        <v>11000</v>
      </c>
      <c r="AI16">
        <v>176000</v>
      </c>
      <c r="AJ16">
        <v>24000</v>
      </c>
      <c r="AK16">
        <v>5000</v>
      </c>
      <c r="AL16">
        <v>39000</v>
      </c>
      <c r="AM16">
        <v>3000</v>
      </c>
      <c r="AN16">
        <v>31000</v>
      </c>
      <c r="AO16">
        <v>826000</v>
      </c>
      <c r="AP16">
        <v>60000</v>
      </c>
      <c r="AQ16">
        <v>455000</v>
      </c>
      <c r="AR16">
        <v>2169000</v>
      </c>
      <c r="AS16">
        <v>800000</v>
      </c>
      <c r="AT16">
        <v>328700</v>
      </c>
      <c r="AU16">
        <v>536300</v>
      </c>
      <c r="AV16">
        <v>945100</v>
      </c>
      <c r="AW16">
        <v>600000</v>
      </c>
      <c r="AX16">
        <v>425000</v>
      </c>
      <c r="AY16">
        <v>425000</v>
      </c>
      <c r="AZ16">
        <v>500000</v>
      </c>
      <c r="BA16">
        <v>400000</v>
      </c>
      <c r="BB16">
        <v>680000</v>
      </c>
      <c r="BC16">
        <v>1020000</v>
      </c>
      <c r="BD16">
        <v>515000</v>
      </c>
      <c r="BE16">
        <v>1100000</v>
      </c>
      <c r="BF16">
        <v>676500</v>
      </c>
      <c r="BG16">
        <v>128000</v>
      </c>
      <c r="BH16">
        <v>600000</v>
      </c>
      <c r="BI16">
        <v>600000</v>
      </c>
      <c r="BJ16">
        <v>885000</v>
      </c>
      <c r="BK16">
        <v>16680</v>
      </c>
      <c r="BL16">
        <v>337770</v>
      </c>
      <c r="BM16">
        <v>62550</v>
      </c>
      <c r="BN16">
        <v>871000</v>
      </c>
      <c r="BO16">
        <v>34000</v>
      </c>
      <c r="BP16">
        <v>690000</v>
      </c>
      <c r="BQ16">
        <v>3140000</v>
      </c>
      <c r="BR16">
        <v>50000</v>
      </c>
      <c r="BS16">
        <v>850000</v>
      </c>
      <c r="BT16">
        <v>1600000</v>
      </c>
      <c r="BU16">
        <v>30000</v>
      </c>
      <c r="BV16">
        <v>1800000</v>
      </c>
      <c r="BW16">
        <v>900000</v>
      </c>
      <c r="BX16">
        <v>7000</v>
      </c>
      <c r="BY16">
        <v>25000</v>
      </c>
      <c r="BZ16">
        <v>35000</v>
      </c>
      <c r="CA16">
        <v>7000</v>
      </c>
      <c r="CB16">
        <v>30000</v>
      </c>
      <c r="CC16">
        <v>53000</v>
      </c>
      <c r="CD16">
        <v>30000</v>
      </c>
      <c r="CE16">
        <v>12000</v>
      </c>
      <c r="CF16">
        <v>20000</v>
      </c>
      <c r="CG16">
        <v>1000</v>
      </c>
      <c r="CH16">
        <v>50000</v>
      </c>
      <c r="CI16">
        <v>9000</v>
      </c>
      <c r="CJ16">
        <v>6000</v>
      </c>
      <c r="CK16">
        <v>6000</v>
      </c>
      <c r="CL16">
        <v>91054</v>
      </c>
      <c r="CM16">
        <v>173462</v>
      </c>
      <c r="CN16">
        <v>35000</v>
      </c>
      <c r="CO16">
        <v>7000</v>
      </c>
      <c r="CP16">
        <v>22000</v>
      </c>
      <c r="CQ16">
        <v>80000</v>
      </c>
      <c r="CR16">
        <v>55456</v>
      </c>
      <c r="CS16">
        <v>539670</v>
      </c>
      <c r="CT16">
        <v>16000</v>
      </c>
      <c r="CU16">
        <v>0</v>
      </c>
      <c r="CV16">
        <v>0</v>
      </c>
      <c r="CW16">
        <v>24400</v>
      </c>
      <c r="CX16">
        <v>20000</v>
      </c>
      <c r="CY16">
        <v>1136000</v>
      </c>
      <c r="CZ16">
        <v>6000</v>
      </c>
      <c r="DA16">
        <v>1130000</v>
      </c>
      <c r="DB16">
        <v>15000</v>
      </c>
      <c r="DC16">
        <v>39500</v>
      </c>
      <c r="DD16">
        <v>56000</v>
      </c>
      <c r="DE16">
        <v>50000</v>
      </c>
      <c r="DF16">
        <v>85000</v>
      </c>
      <c r="DG16">
        <v>12500</v>
      </c>
      <c r="DH16">
        <v>24000</v>
      </c>
      <c r="DI16">
        <v>7500</v>
      </c>
      <c r="DJ16">
        <v>0</v>
      </c>
      <c r="DK16">
        <v>40000</v>
      </c>
      <c r="DL16">
        <v>0</v>
      </c>
      <c r="DM16">
        <v>40920</v>
      </c>
      <c r="DN16">
        <v>2500</v>
      </c>
      <c r="DO16">
        <v>523200</v>
      </c>
      <c r="DP16">
        <v>0</v>
      </c>
      <c r="DQ16">
        <v>4000</v>
      </c>
      <c r="DR16">
        <v>15000</v>
      </c>
      <c r="DS16">
        <v>24000</v>
      </c>
      <c r="DT16">
        <v>41750</v>
      </c>
      <c r="DU16">
        <v>15000</v>
      </c>
      <c r="DV16">
        <v>0</v>
      </c>
      <c r="DW16">
        <v>123000</v>
      </c>
      <c r="DX16">
        <v>7000</v>
      </c>
      <c r="DY16">
        <v>34000</v>
      </c>
      <c r="DZ16">
        <v>10000</v>
      </c>
      <c r="EA16">
        <v>43000</v>
      </c>
      <c r="EB16">
        <v>445000</v>
      </c>
      <c r="EC16">
        <v>102000</v>
      </c>
      <c r="ED16">
        <v>50000</v>
      </c>
      <c r="EE16">
        <v>0</v>
      </c>
      <c r="EF16">
        <v>7800</v>
      </c>
      <c r="EG16">
        <v>40000</v>
      </c>
      <c r="EH16">
        <v>1200</v>
      </c>
      <c r="EI16">
        <v>3113</v>
      </c>
      <c r="EJ16">
        <v>75000</v>
      </c>
      <c r="EK16">
        <v>25000</v>
      </c>
      <c r="EL16">
        <v>13000</v>
      </c>
      <c r="EM16">
        <v>34000</v>
      </c>
      <c r="EN16">
        <v>14000</v>
      </c>
      <c r="EO16">
        <v>75000</v>
      </c>
      <c r="EP16">
        <v>65000</v>
      </c>
      <c r="EQ16">
        <v>10000</v>
      </c>
      <c r="ER16">
        <v>0</v>
      </c>
      <c r="ES16">
        <v>36000</v>
      </c>
      <c r="ET16">
        <v>15000</v>
      </c>
      <c r="EU16">
        <v>60000</v>
      </c>
      <c r="EV16">
        <v>30000</v>
      </c>
      <c r="EW16">
        <v>45000</v>
      </c>
      <c r="EX16">
        <v>70000</v>
      </c>
      <c r="EY16">
        <v>15000</v>
      </c>
      <c r="EZ16">
        <v>80000</v>
      </c>
      <c r="FA16">
        <v>35000</v>
      </c>
      <c r="FB16">
        <v>1900000</v>
      </c>
      <c r="FC16">
        <v>3000</v>
      </c>
      <c r="FD16">
        <v>2400</v>
      </c>
      <c r="FE16">
        <v>15000</v>
      </c>
      <c r="FF16">
        <v>40000</v>
      </c>
      <c r="FG16">
        <v>250000</v>
      </c>
      <c r="FH16">
        <v>100000</v>
      </c>
      <c r="FI16">
        <v>150000</v>
      </c>
      <c r="FJ16">
        <v>115000</v>
      </c>
      <c r="FK16">
        <v>15000</v>
      </c>
      <c r="FL16">
        <v>115000</v>
      </c>
      <c r="FM16">
        <v>90000</v>
      </c>
      <c r="FN16">
        <v>30000</v>
      </c>
      <c r="FO16">
        <v>118000</v>
      </c>
      <c r="FP16">
        <v>15540</v>
      </c>
      <c r="FQ16">
        <v>54406</v>
      </c>
      <c r="FR16">
        <v>15540</v>
      </c>
      <c r="FS16">
        <v>17540</v>
      </c>
      <c r="FT16">
        <v>21800</v>
      </c>
      <c r="FU16">
        <v>10000</v>
      </c>
      <c r="FV16">
        <v>225000</v>
      </c>
      <c r="FW16">
        <v>10000</v>
      </c>
      <c r="FX16">
        <v>27000</v>
      </c>
      <c r="FY16">
        <v>4000</v>
      </c>
      <c r="FZ16">
        <v>10000</v>
      </c>
      <c r="GA16">
        <v>1000</v>
      </c>
      <c r="GB16">
        <v>0</v>
      </c>
      <c r="GC16">
        <v>28760</v>
      </c>
      <c r="GD16">
        <v>39000</v>
      </c>
      <c r="GE16">
        <v>11470</v>
      </c>
      <c r="GF16">
        <v>20300</v>
      </c>
      <c r="GG16">
        <v>51000</v>
      </c>
      <c r="GH16">
        <v>74000</v>
      </c>
      <c r="GI16">
        <v>72000</v>
      </c>
      <c r="GJ16">
        <v>7000</v>
      </c>
      <c r="GK16">
        <v>578</v>
      </c>
      <c r="GL16">
        <v>8206</v>
      </c>
      <c r="GM16">
        <v>43333</v>
      </c>
      <c r="GN16">
        <v>8580</v>
      </c>
      <c r="GO16">
        <v>29788</v>
      </c>
      <c r="GP16">
        <v>30000</v>
      </c>
      <c r="GQ16">
        <v>12000</v>
      </c>
      <c r="GR16">
        <v>60000</v>
      </c>
      <c r="GS16">
        <v>35000</v>
      </c>
      <c r="GT16">
        <v>10000</v>
      </c>
      <c r="GU16">
        <v>80000</v>
      </c>
      <c r="GV16">
        <v>265000</v>
      </c>
      <c r="GW16">
        <v>220000</v>
      </c>
      <c r="GX16">
        <v>140000</v>
      </c>
      <c r="GY16">
        <v>62000</v>
      </c>
      <c r="GZ16">
        <v>50000</v>
      </c>
      <c r="HA16" s="102">
        <v>90000</v>
      </c>
      <c r="HB16">
        <v>0</v>
      </c>
      <c r="HC16">
        <v>0</v>
      </c>
      <c r="HD16">
        <v>350000</v>
      </c>
      <c r="HE16">
        <v>0</v>
      </c>
      <c r="HF16">
        <v>320000</v>
      </c>
      <c r="HG16">
        <v>0</v>
      </c>
      <c r="HH16">
        <v>114000</v>
      </c>
      <c r="HI16">
        <v>593000</v>
      </c>
      <c r="HJ16">
        <v>59000</v>
      </c>
      <c r="HK16" s="102">
        <v>41000</v>
      </c>
      <c r="HL16">
        <v>237000</v>
      </c>
      <c r="HM16" s="102">
        <v>4700</v>
      </c>
      <c r="HN16">
        <v>120300</v>
      </c>
      <c r="HO16">
        <v>621400</v>
      </c>
      <c r="HP16">
        <v>23000</v>
      </c>
      <c r="HQ16">
        <v>11400</v>
      </c>
      <c r="HR16">
        <v>0</v>
      </c>
      <c r="HS16">
        <v>0</v>
      </c>
      <c r="HT16">
        <v>30000</v>
      </c>
      <c r="HU16">
        <v>62000</v>
      </c>
      <c r="HV16">
        <v>8000</v>
      </c>
      <c r="HW16">
        <v>8000</v>
      </c>
      <c r="HX16">
        <v>5000</v>
      </c>
      <c r="HY16">
        <v>5000</v>
      </c>
      <c r="HZ16">
        <v>3000</v>
      </c>
      <c r="IA16">
        <v>20000</v>
      </c>
      <c r="IB16">
        <v>3000</v>
      </c>
      <c r="IC16">
        <v>1000</v>
      </c>
      <c r="ID16">
        <v>1200000</v>
      </c>
      <c r="IE16">
        <v>818000</v>
      </c>
      <c r="IF16">
        <v>490000</v>
      </c>
      <c r="IG16">
        <v>767000</v>
      </c>
      <c r="IH16">
        <v>945000</v>
      </c>
      <c r="II16">
        <v>50000</v>
      </c>
      <c r="IJ16">
        <v>950000</v>
      </c>
      <c r="IK16">
        <v>80000</v>
      </c>
      <c r="IL16">
        <v>235000</v>
      </c>
      <c r="IM16">
        <v>290000</v>
      </c>
      <c r="IN16">
        <v>0</v>
      </c>
      <c r="IO16">
        <v>20000</v>
      </c>
      <c r="IP16">
        <v>10000</v>
      </c>
      <c r="IQ16" s="102">
        <v>2000</v>
      </c>
      <c r="IR16">
        <v>179000</v>
      </c>
      <c r="IS16">
        <v>110000</v>
      </c>
    </row>
    <row r="17" spans="1:253" x14ac:dyDescent="0.25">
      <c r="A17" t="s">
        <v>215</v>
      </c>
      <c r="B17">
        <v>133000</v>
      </c>
      <c r="C17">
        <v>1368000</v>
      </c>
      <c r="D17">
        <v>196000</v>
      </c>
      <c r="E17">
        <v>293100</v>
      </c>
      <c r="F17">
        <v>364400</v>
      </c>
      <c r="G17">
        <v>1065024</v>
      </c>
      <c r="H17">
        <v>161000</v>
      </c>
      <c r="I17">
        <v>4651000</v>
      </c>
      <c r="J17">
        <v>93400</v>
      </c>
      <c r="K17">
        <v>2584028</v>
      </c>
      <c r="L17">
        <v>416000</v>
      </c>
      <c r="M17">
        <v>1100000</v>
      </c>
      <c r="N17">
        <v>582000</v>
      </c>
      <c r="O17">
        <v>216500</v>
      </c>
      <c r="P17">
        <v>202700</v>
      </c>
      <c r="Q17">
        <v>247000</v>
      </c>
      <c r="R17">
        <v>427050</v>
      </c>
      <c r="S17">
        <v>299000</v>
      </c>
      <c r="T17">
        <v>165100</v>
      </c>
      <c r="U17">
        <v>1796000</v>
      </c>
      <c r="V17">
        <v>260000</v>
      </c>
      <c r="W17">
        <v>0</v>
      </c>
      <c r="X17">
        <v>444620</v>
      </c>
      <c r="Y17">
        <v>1487000</v>
      </c>
      <c r="Z17">
        <v>183000</v>
      </c>
      <c r="AA17">
        <v>358500</v>
      </c>
      <c r="AB17">
        <v>836000</v>
      </c>
      <c r="AC17">
        <v>351404</v>
      </c>
      <c r="AD17">
        <v>521000</v>
      </c>
      <c r="AE17">
        <v>311000</v>
      </c>
      <c r="AF17">
        <v>546900</v>
      </c>
      <c r="AG17">
        <v>531000</v>
      </c>
      <c r="AH17">
        <v>96000</v>
      </c>
      <c r="AI17">
        <v>924000</v>
      </c>
      <c r="AJ17">
        <v>551000</v>
      </c>
      <c r="AK17">
        <v>119400</v>
      </c>
      <c r="AL17">
        <v>305000</v>
      </c>
      <c r="AM17">
        <v>70904</v>
      </c>
      <c r="AN17">
        <v>178317</v>
      </c>
      <c r="AO17">
        <v>5902000</v>
      </c>
      <c r="AP17">
        <v>1212493</v>
      </c>
      <c r="AQ17">
        <v>3690000</v>
      </c>
      <c r="AR17">
        <v>4621000</v>
      </c>
      <c r="AS17">
        <v>4171000</v>
      </c>
      <c r="AT17">
        <v>1550020</v>
      </c>
      <c r="AU17">
        <v>2528980</v>
      </c>
      <c r="AV17">
        <v>5134900</v>
      </c>
      <c r="AW17">
        <v>2530000</v>
      </c>
      <c r="AX17">
        <v>4103000</v>
      </c>
      <c r="AY17">
        <v>2101480</v>
      </c>
      <c r="AZ17">
        <v>2195000</v>
      </c>
      <c r="BA17">
        <v>1694000</v>
      </c>
      <c r="BB17">
        <v>2338000</v>
      </c>
      <c r="BC17">
        <v>3511000</v>
      </c>
      <c r="BD17">
        <v>2330000</v>
      </c>
      <c r="BE17">
        <v>5970000</v>
      </c>
      <c r="BF17">
        <v>4410600</v>
      </c>
      <c r="BG17">
        <v>819900</v>
      </c>
      <c r="BH17">
        <v>2876000</v>
      </c>
      <c r="BI17">
        <v>1815000</v>
      </c>
      <c r="BJ17">
        <v>4580000</v>
      </c>
      <c r="BK17">
        <v>136600</v>
      </c>
      <c r="BL17">
        <v>2766150</v>
      </c>
      <c r="BM17">
        <v>512250</v>
      </c>
      <c r="BN17">
        <v>4059000</v>
      </c>
      <c r="BO17">
        <v>183000</v>
      </c>
      <c r="BP17">
        <v>2245000</v>
      </c>
      <c r="BQ17">
        <v>13183000</v>
      </c>
      <c r="BR17">
        <v>485000</v>
      </c>
      <c r="BS17">
        <v>1911000</v>
      </c>
      <c r="BT17">
        <v>4520000</v>
      </c>
      <c r="BU17">
        <v>168000</v>
      </c>
      <c r="BV17">
        <v>4908000</v>
      </c>
      <c r="BW17">
        <v>2809000</v>
      </c>
      <c r="BX17">
        <v>95000</v>
      </c>
      <c r="BY17">
        <v>157000</v>
      </c>
      <c r="BZ17">
        <v>325000</v>
      </c>
      <c r="CA17">
        <v>95000</v>
      </c>
      <c r="CB17">
        <v>376000</v>
      </c>
      <c r="CC17">
        <v>345000</v>
      </c>
      <c r="CD17">
        <v>135000</v>
      </c>
      <c r="CE17">
        <v>135000</v>
      </c>
      <c r="CF17">
        <v>245000</v>
      </c>
      <c r="CG17">
        <v>19000</v>
      </c>
      <c r="CH17">
        <v>705000</v>
      </c>
      <c r="CI17">
        <v>84000</v>
      </c>
      <c r="CJ17">
        <v>110000</v>
      </c>
      <c r="CK17">
        <v>54000</v>
      </c>
      <c r="CL17">
        <v>538026</v>
      </c>
      <c r="CM17">
        <v>1556295</v>
      </c>
      <c r="CN17">
        <v>465000</v>
      </c>
      <c r="CO17">
        <v>311000</v>
      </c>
      <c r="CP17">
        <v>414025</v>
      </c>
      <c r="CQ17">
        <v>271000</v>
      </c>
      <c r="CR17">
        <v>143130</v>
      </c>
      <c r="CS17">
        <v>5222600</v>
      </c>
      <c r="CT17">
        <v>750000</v>
      </c>
      <c r="CU17">
        <v>125000</v>
      </c>
      <c r="CV17">
        <v>213000</v>
      </c>
      <c r="CW17">
        <v>214430</v>
      </c>
      <c r="CX17">
        <v>442000</v>
      </c>
      <c r="CY17">
        <v>411000</v>
      </c>
      <c r="CZ17">
        <v>176000</v>
      </c>
      <c r="DA17">
        <v>382500</v>
      </c>
      <c r="DB17">
        <v>135752</v>
      </c>
      <c r="DC17">
        <v>816400</v>
      </c>
      <c r="DD17">
        <v>142000</v>
      </c>
      <c r="DE17">
        <v>1809000</v>
      </c>
      <c r="DF17">
        <v>451000</v>
      </c>
      <c r="DG17">
        <v>80000</v>
      </c>
      <c r="DH17">
        <v>137000</v>
      </c>
      <c r="DI17">
        <v>65000</v>
      </c>
      <c r="DJ17">
        <v>66000</v>
      </c>
      <c r="DK17">
        <v>296100</v>
      </c>
      <c r="DL17">
        <v>159000</v>
      </c>
      <c r="DM17">
        <v>51604</v>
      </c>
      <c r="DN17">
        <v>125000</v>
      </c>
      <c r="DO17">
        <v>86600</v>
      </c>
      <c r="DP17">
        <v>45000</v>
      </c>
      <c r="DQ17">
        <v>50000</v>
      </c>
      <c r="DR17">
        <v>220400</v>
      </c>
      <c r="DS17">
        <v>277000</v>
      </c>
      <c r="DT17">
        <v>543000</v>
      </c>
      <c r="DU17">
        <v>72000</v>
      </c>
      <c r="DV17">
        <v>1045000</v>
      </c>
      <c r="DW17">
        <v>1582500</v>
      </c>
      <c r="DX17">
        <v>121000</v>
      </c>
      <c r="DY17">
        <v>454500</v>
      </c>
      <c r="DZ17">
        <v>300700</v>
      </c>
      <c r="EA17">
        <v>366200</v>
      </c>
      <c r="EB17">
        <v>3363400</v>
      </c>
      <c r="EC17">
        <v>289000</v>
      </c>
      <c r="ED17">
        <v>243000</v>
      </c>
      <c r="EE17">
        <v>575000</v>
      </c>
      <c r="EF17">
        <v>94500</v>
      </c>
      <c r="EG17">
        <v>971063</v>
      </c>
      <c r="EH17">
        <v>74400</v>
      </c>
      <c r="EI17">
        <v>186025</v>
      </c>
      <c r="EJ17">
        <v>892500</v>
      </c>
      <c r="EK17">
        <v>106900</v>
      </c>
      <c r="EL17">
        <v>154600</v>
      </c>
      <c r="EM17">
        <v>342800</v>
      </c>
      <c r="EN17">
        <v>79800</v>
      </c>
      <c r="EO17">
        <v>373000</v>
      </c>
      <c r="EP17">
        <v>570000</v>
      </c>
      <c r="EQ17">
        <v>452300</v>
      </c>
      <c r="ER17">
        <v>367000</v>
      </c>
      <c r="ES17">
        <v>1118000</v>
      </c>
      <c r="ET17">
        <v>297000</v>
      </c>
      <c r="EU17">
        <v>609000</v>
      </c>
      <c r="EV17">
        <v>375000</v>
      </c>
      <c r="EW17">
        <v>570000</v>
      </c>
      <c r="EX17">
        <v>722000</v>
      </c>
      <c r="EY17">
        <v>81000</v>
      </c>
      <c r="EZ17">
        <v>369000</v>
      </c>
      <c r="FA17">
        <v>2607300</v>
      </c>
      <c r="FB17">
        <v>3664100</v>
      </c>
      <c r="FC17">
        <v>44700</v>
      </c>
      <c r="FD17">
        <v>13000</v>
      </c>
      <c r="FE17">
        <v>168800</v>
      </c>
      <c r="FF17">
        <v>261200</v>
      </c>
      <c r="FG17">
        <v>2547520</v>
      </c>
      <c r="FH17">
        <v>624800</v>
      </c>
      <c r="FI17">
        <v>1359220</v>
      </c>
      <c r="FJ17">
        <v>515220</v>
      </c>
      <c r="FK17">
        <v>297054</v>
      </c>
      <c r="FL17">
        <v>1462700</v>
      </c>
      <c r="FM17">
        <v>930700</v>
      </c>
      <c r="FN17">
        <v>533622</v>
      </c>
      <c r="FO17">
        <v>572880</v>
      </c>
      <c r="FP17">
        <v>165757</v>
      </c>
      <c r="FQ17">
        <v>423442</v>
      </c>
      <c r="FR17">
        <v>252489</v>
      </c>
      <c r="FS17">
        <v>189833</v>
      </c>
      <c r="FT17">
        <v>385201</v>
      </c>
      <c r="FU17">
        <v>113500</v>
      </c>
      <c r="FV17">
        <v>1453000</v>
      </c>
      <c r="FW17">
        <v>35250</v>
      </c>
      <c r="FX17">
        <v>78800</v>
      </c>
      <c r="FY17">
        <v>34500</v>
      </c>
      <c r="FZ17">
        <v>550000</v>
      </c>
      <c r="GA17">
        <v>135474</v>
      </c>
      <c r="GB17">
        <v>215100</v>
      </c>
      <c r="GC17">
        <v>827772</v>
      </c>
      <c r="GD17">
        <v>974300</v>
      </c>
      <c r="GE17">
        <v>743859</v>
      </c>
      <c r="GF17">
        <v>152480</v>
      </c>
      <c r="GG17">
        <v>460300</v>
      </c>
      <c r="GH17">
        <v>1459900</v>
      </c>
      <c r="GI17">
        <v>1117000</v>
      </c>
      <c r="GJ17">
        <v>111720</v>
      </c>
      <c r="GK17">
        <v>83800</v>
      </c>
      <c r="GL17">
        <v>137925</v>
      </c>
      <c r="GM17">
        <v>261693</v>
      </c>
      <c r="GN17">
        <v>191400</v>
      </c>
      <c r="GO17">
        <v>282902</v>
      </c>
      <c r="GP17">
        <v>743000</v>
      </c>
      <c r="GQ17">
        <v>318000</v>
      </c>
      <c r="GR17">
        <v>728000</v>
      </c>
      <c r="GS17">
        <v>157500</v>
      </c>
      <c r="GT17">
        <v>108000</v>
      </c>
      <c r="GU17">
        <v>211000</v>
      </c>
      <c r="GV17">
        <v>243700</v>
      </c>
      <c r="GW17">
        <v>468000</v>
      </c>
      <c r="GX17">
        <v>98000</v>
      </c>
      <c r="GY17">
        <v>797000</v>
      </c>
      <c r="GZ17">
        <v>516000</v>
      </c>
      <c r="HA17" s="102">
        <v>704000</v>
      </c>
      <c r="HB17">
        <v>131000</v>
      </c>
      <c r="HC17">
        <v>72500</v>
      </c>
      <c r="HD17">
        <v>3482000</v>
      </c>
      <c r="HE17">
        <v>428000</v>
      </c>
      <c r="HF17">
        <v>4265000</v>
      </c>
      <c r="HG17">
        <v>500</v>
      </c>
      <c r="HH17">
        <v>626000</v>
      </c>
      <c r="HI17">
        <v>2946000</v>
      </c>
      <c r="HJ17">
        <v>547500</v>
      </c>
      <c r="HK17" s="102">
        <v>212700</v>
      </c>
      <c r="HL17">
        <v>2875237</v>
      </c>
      <c r="HM17" s="102">
        <v>97900</v>
      </c>
      <c r="HN17">
        <v>1295000</v>
      </c>
      <c r="HO17">
        <v>1880100</v>
      </c>
      <c r="HP17">
        <v>384042</v>
      </c>
      <c r="HQ17">
        <v>130394</v>
      </c>
      <c r="HR17">
        <v>259000</v>
      </c>
      <c r="HS17">
        <v>212000</v>
      </c>
      <c r="HT17">
        <v>508000</v>
      </c>
      <c r="HU17">
        <v>446000</v>
      </c>
      <c r="HV17">
        <v>189000</v>
      </c>
      <c r="HW17">
        <v>102000</v>
      </c>
      <c r="HX17">
        <v>125000</v>
      </c>
      <c r="HY17">
        <v>116000</v>
      </c>
      <c r="HZ17">
        <v>125000</v>
      </c>
      <c r="IA17">
        <v>187734</v>
      </c>
      <c r="IB17">
        <v>132000</v>
      </c>
      <c r="IC17">
        <v>56000</v>
      </c>
      <c r="ID17">
        <v>3836000</v>
      </c>
      <c r="IE17">
        <v>3930000</v>
      </c>
      <c r="IF17">
        <v>5472000</v>
      </c>
      <c r="IG17">
        <v>4836000</v>
      </c>
      <c r="IH17">
        <v>3445000</v>
      </c>
      <c r="II17">
        <v>573000</v>
      </c>
      <c r="IJ17">
        <v>2765000</v>
      </c>
      <c r="IK17">
        <v>481000</v>
      </c>
      <c r="IL17">
        <v>530000</v>
      </c>
      <c r="IM17">
        <v>2900000</v>
      </c>
      <c r="IN17">
        <v>340000</v>
      </c>
      <c r="IO17">
        <v>349500</v>
      </c>
      <c r="IP17">
        <v>288000</v>
      </c>
      <c r="IQ17" s="102">
        <v>56500</v>
      </c>
      <c r="IR17">
        <v>1090427</v>
      </c>
      <c r="IS17">
        <v>605867</v>
      </c>
    </row>
    <row r="18" spans="1:253" x14ac:dyDescent="0.25">
      <c r="A18" t="s">
        <v>201</v>
      </c>
      <c r="B18">
        <v>0</v>
      </c>
      <c r="C18">
        <v>780000</v>
      </c>
      <c r="D18">
        <v>35000</v>
      </c>
      <c r="E18">
        <v>20000</v>
      </c>
      <c r="F18">
        <v>20000</v>
      </c>
      <c r="G18">
        <v>38916</v>
      </c>
      <c r="H18">
        <v>120000</v>
      </c>
      <c r="I18">
        <v>1500000</v>
      </c>
      <c r="J18">
        <v>25000</v>
      </c>
      <c r="K18">
        <v>920000</v>
      </c>
      <c r="L18">
        <v>0</v>
      </c>
      <c r="M18">
        <v>470000</v>
      </c>
      <c r="N18">
        <v>400000</v>
      </c>
      <c r="O18">
        <v>40000</v>
      </c>
      <c r="P18">
        <v>28500</v>
      </c>
      <c r="Q18">
        <v>10000</v>
      </c>
      <c r="R18">
        <v>350</v>
      </c>
      <c r="S18">
        <v>22000</v>
      </c>
      <c r="T18">
        <v>31600</v>
      </c>
      <c r="U18">
        <v>85000</v>
      </c>
      <c r="V18">
        <v>150000</v>
      </c>
      <c r="W18">
        <v>0</v>
      </c>
      <c r="X18">
        <v>300000</v>
      </c>
      <c r="Y18">
        <v>805000</v>
      </c>
      <c r="Z18">
        <v>10000</v>
      </c>
      <c r="AA18">
        <v>180000</v>
      </c>
      <c r="AB18">
        <v>420000</v>
      </c>
      <c r="AC18">
        <v>94000</v>
      </c>
      <c r="AD18">
        <v>35000</v>
      </c>
      <c r="AE18">
        <v>35000</v>
      </c>
      <c r="AF18">
        <v>75000</v>
      </c>
      <c r="AG18">
        <v>190000</v>
      </c>
      <c r="AH18">
        <v>50000</v>
      </c>
      <c r="AI18">
        <v>340000</v>
      </c>
      <c r="AJ18">
        <v>250000</v>
      </c>
      <c r="AK18">
        <v>1000</v>
      </c>
      <c r="AL18">
        <v>80000</v>
      </c>
      <c r="AM18">
        <v>29412</v>
      </c>
      <c r="AN18">
        <v>50000</v>
      </c>
      <c r="AO18">
        <v>2270000</v>
      </c>
      <c r="AP18">
        <v>620000</v>
      </c>
      <c r="AQ18">
        <v>2810000</v>
      </c>
      <c r="AR18">
        <v>1340000</v>
      </c>
      <c r="AS18">
        <v>2060000</v>
      </c>
      <c r="AT18">
        <v>912000</v>
      </c>
      <c r="AU18">
        <v>1488000</v>
      </c>
      <c r="AV18">
        <v>2500000</v>
      </c>
      <c r="AW18">
        <v>1000000</v>
      </c>
      <c r="AX18">
        <v>1220000</v>
      </c>
      <c r="AY18">
        <v>1300000</v>
      </c>
      <c r="AZ18">
        <v>1150000</v>
      </c>
      <c r="BA18">
        <v>1117000</v>
      </c>
      <c r="BB18">
        <v>1340000</v>
      </c>
      <c r="BC18">
        <v>2010000</v>
      </c>
      <c r="BD18">
        <v>1481000</v>
      </c>
      <c r="BE18">
        <v>3300000</v>
      </c>
      <c r="BF18">
        <v>2886400</v>
      </c>
      <c r="BG18">
        <v>557900</v>
      </c>
      <c r="BH18">
        <v>1700000</v>
      </c>
      <c r="BI18">
        <v>850000</v>
      </c>
      <c r="BJ18">
        <v>2650000</v>
      </c>
      <c r="BK18">
        <v>57280</v>
      </c>
      <c r="BL18">
        <v>1159920</v>
      </c>
      <c r="BM18">
        <v>214800</v>
      </c>
      <c r="BN18">
        <v>2067000</v>
      </c>
      <c r="BO18">
        <v>93000</v>
      </c>
      <c r="BP18">
        <v>1123000</v>
      </c>
      <c r="BQ18">
        <v>7478000</v>
      </c>
      <c r="BR18">
        <v>200000</v>
      </c>
      <c r="BS18">
        <v>900000</v>
      </c>
      <c r="BT18">
        <v>3000000</v>
      </c>
      <c r="BU18">
        <v>100000</v>
      </c>
      <c r="BV18">
        <v>2260000</v>
      </c>
      <c r="BW18">
        <v>1030000</v>
      </c>
      <c r="BX18">
        <v>25000</v>
      </c>
      <c r="BY18">
        <v>64000</v>
      </c>
      <c r="BZ18">
        <v>140000</v>
      </c>
      <c r="CA18">
        <v>25000</v>
      </c>
      <c r="CB18">
        <v>140000</v>
      </c>
      <c r="CC18">
        <v>65000</v>
      </c>
      <c r="CD18">
        <v>0</v>
      </c>
      <c r="CE18">
        <v>30000</v>
      </c>
      <c r="CF18">
        <v>30000</v>
      </c>
      <c r="CG18">
        <v>2000</v>
      </c>
      <c r="CH18">
        <v>100000</v>
      </c>
      <c r="CI18">
        <v>2000</v>
      </c>
      <c r="CJ18">
        <v>3000</v>
      </c>
      <c r="CK18">
        <v>10000</v>
      </c>
      <c r="CL18">
        <v>201030</v>
      </c>
      <c r="CM18">
        <v>995740</v>
      </c>
      <c r="CN18">
        <v>248000</v>
      </c>
      <c r="CO18">
        <v>120000</v>
      </c>
      <c r="CP18">
        <v>240000</v>
      </c>
      <c r="CQ18">
        <v>80000</v>
      </c>
      <c r="CR18">
        <v>51000</v>
      </c>
      <c r="CS18">
        <v>1779000</v>
      </c>
      <c r="CT18">
        <v>5000</v>
      </c>
      <c r="CU18">
        <v>40000</v>
      </c>
      <c r="CV18">
        <v>112000</v>
      </c>
      <c r="CW18">
        <v>40280</v>
      </c>
      <c r="CX18">
        <v>96000</v>
      </c>
      <c r="CY18">
        <v>55000</v>
      </c>
      <c r="CZ18">
        <v>20000</v>
      </c>
      <c r="DA18">
        <v>99000</v>
      </c>
      <c r="DB18">
        <v>0</v>
      </c>
      <c r="DC18">
        <v>150000</v>
      </c>
      <c r="DD18">
        <v>65000</v>
      </c>
      <c r="DE18">
        <v>187000</v>
      </c>
      <c r="DF18">
        <v>200000</v>
      </c>
      <c r="DG18">
        <v>57000</v>
      </c>
      <c r="DH18">
        <v>50000</v>
      </c>
      <c r="DI18">
        <v>15000</v>
      </c>
      <c r="DJ18">
        <v>6000</v>
      </c>
      <c r="DK18">
        <v>78000</v>
      </c>
      <c r="DL18">
        <v>50000</v>
      </c>
      <c r="DM18">
        <v>13500</v>
      </c>
      <c r="DN18">
        <v>72000</v>
      </c>
      <c r="DO18">
        <v>19000</v>
      </c>
      <c r="DP18">
        <v>6000</v>
      </c>
      <c r="DQ18">
        <v>30000</v>
      </c>
      <c r="DR18">
        <v>95120</v>
      </c>
      <c r="DS18">
        <v>177000</v>
      </c>
      <c r="DT18">
        <v>154000</v>
      </c>
      <c r="DU18">
        <v>45000</v>
      </c>
      <c r="DV18">
        <v>300000</v>
      </c>
      <c r="DW18">
        <v>1169000</v>
      </c>
      <c r="DX18">
        <v>110000</v>
      </c>
      <c r="DY18">
        <v>331000</v>
      </c>
      <c r="DZ18">
        <v>153000</v>
      </c>
      <c r="EA18">
        <v>148000</v>
      </c>
      <c r="EB18">
        <v>1230000</v>
      </c>
      <c r="EC18">
        <v>110000</v>
      </c>
      <c r="ED18">
        <v>80000</v>
      </c>
      <c r="EE18">
        <v>25000</v>
      </c>
      <c r="EF18">
        <v>16364</v>
      </c>
      <c r="EG18">
        <v>400000</v>
      </c>
      <c r="EH18">
        <v>19500</v>
      </c>
      <c r="EI18">
        <v>47000</v>
      </c>
      <c r="EJ18">
        <v>270000</v>
      </c>
      <c r="EK18">
        <v>47000</v>
      </c>
      <c r="EL18">
        <v>26000</v>
      </c>
      <c r="EM18">
        <v>59000</v>
      </c>
      <c r="EN18">
        <v>29000</v>
      </c>
      <c r="EO18">
        <v>110000</v>
      </c>
      <c r="EP18">
        <v>120000</v>
      </c>
      <c r="EQ18">
        <v>136000</v>
      </c>
      <c r="ER18">
        <v>0</v>
      </c>
      <c r="ES18">
        <v>0</v>
      </c>
      <c r="ET18">
        <v>10000</v>
      </c>
      <c r="EU18">
        <v>100000</v>
      </c>
      <c r="EV18">
        <v>80000</v>
      </c>
      <c r="EW18">
        <v>95000</v>
      </c>
      <c r="EX18">
        <v>30000</v>
      </c>
      <c r="EY18">
        <v>25000</v>
      </c>
      <c r="EZ18">
        <v>50000</v>
      </c>
      <c r="FA18">
        <v>65700</v>
      </c>
      <c r="FB18">
        <v>722100</v>
      </c>
      <c r="FC18">
        <v>7200</v>
      </c>
      <c r="FD18">
        <v>8100</v>
      </c>
      <c r="FE18">
        <v>88600</v>
      </c>
      <c r="FF18">
        <v>92000</v>
      </c>
      <c r="FG18">
        <v>994000</v>
      </c>
      <c r="FH18">
        <v>128250</v>
      </c>
      <c r="FI18">
        <v>656000</v>
      </c>
      <c r="FJ18">
        <v>211000</v>
      </c>
      <c r="FK18">
        <v>38500</v>
      </c>
      <c r="FL18">
        <v>646000</v>
      </c>
      <c r="FM18">
        <v>81500</v>
      </c>
      <c r="FN18">
        <v>55000</v>
      </c>
      <c r="FO18">
        <v>200000</v>
      </c>
      <c r="FP18">
        <v>52873</v>
      </c>
      <c r="FQ18">
        <v>71765</v>
      </c>
      <c r="FR18">
        <v>82824</v>
      </c>
      <c r="FS18">
        <v>56824</v>
      </c>
      <c r="FT18">
        <v>80445</v>
      </c>
      <c r="FU18">
        <v>33000</v>
      </c>
      <c r="FV18">
        <v>695000</v>
      </c>
      <c r="FW18">
        <v>1250</v>
      </c>
      <c r="FX18">
        <v>8000</v>
      </c>
      <c r="FY18">
        <v>8000</v>
      </c>
      <c r="FZ18">
        <v>170000</v>
      </c>
      <c r="GA18">
        <v>24000</v>
      </c>
      <c r="GB18">
        <v>76000</v>
      </c>
      <c r="GC18">
        <v>98360</v>
      </c>
      <c r="GD18">
        <v>99000</v>
      </c>
      <c r="GE18">
        <v>159920</v>
      </c>
      <c r="GF18">
        <v>89000</v>
      </c>
      <c r="GG18">
        <v>313000</v>
      </c>
      <c r="GH18">
        <v>304000</v>
      </c>
      <c r="GI18">
        <v>557000</v>
      </c>
      <c r="GJ18">
        <v>0</v>
      </c>
      <c r="GK18">
        <v>7079</v>
      </c>
      <c r="GL18">
        <v>15290</v>
      </c>
      <c r="GM18">
        <v>76667</v>
      </c>
      <c r="GN18">
        <v>30938</v>
      </c>
      <c r="GO18">
        <v>64669</v>
      </c>
      <c r="GP18">
        <v>95000</v>
      </c>
      <c r="GQ18">
        <v>48000</v>
      </c>
      <c r="GR18">
        <v>550000</v>
      </c>
      <c r="GS18">
        <v>60000</v>
      </c>
      <c r="GT18">
        <v>46000</v>
      </c>
      <c r="GU18">
        <v>36000</v>
      </c>
      <c r="GV18">
        <v>78000</v>
      </c>
      <c r="GW18">
        <v>30000</v>
      </c>
      <c r="GX18">
        <v>6000</v>
      </c>
      <c r="GY18">
        <v>320000</v>
      </c>
      <c r="GZ18">
        <v>100000</v>
      </c>
      <c r="HA18" s="102">
        <v>175000</v>
      </c>
      <c r="HB18">
        <v>18000</v>
      </c>
      <c r="HC18">
        <v>0</v>
      </c>
      <c r="HD18">
        <v>1005000</v>
      </c>
      <c r="HE18">
        <v>280000</v>
      </c>
      <c r="HF18">
        <v>1200000</v>
      </c>
      <c r="HG18">
        <v>0</v>
      </c>
      <c r="HH18">
        <v>255000</v>
      </c>
      <c r="HI18">
        <v>2035000</v>
      </c>
      <c r="HJ18">
        <v>425000</v>
      </c>
      <c r="HK18" s="102">
        <v>137000</v>
      </c>
      <c r="HL18">
        <v>570000</v>
      </c>
      <c r="HM18" s="102">
        <v>32400</v>
      </c>
      <c r="HN18">
        <v>347000</v>
      </c>
      <c r="HO18">
        <v>920000</v>
      </c>
      <c r="HP18">
        <v>0</v>
      </c>
      <c r="HQ18">
        <v>0</v>
      </c>
      <c r="HR18">
        <v>70000</v>
      </c>
      <c r="HS18">
        <v>0</v>
      </c>
      <c r="HT18">
        <v>300000</v>
      </c>
      <c r="HU18">
        <v>72000</v>
      </c>
      <c r="HV18">
        <v>70000</v>
      </c>
      <c r="HW18">
        <v>26000</v>
      </c>
      <c r="HX18">
        <v>25000</v>
      </c>
      <c r="HY18">
        <v>5000</v>
      </c>
      <c r="HZ18">
        <v>25000</v>
      </c>
      <c r="IA18">
        <v>25000</v>
      </c>
      <c r="IB18">
        <v>25000</v>
      </c>
      <c r="IC18">
        <v>13000</v>
      </c>
      <c r="ID18">
        <v>1700000</v>
      </c>
      <c r="IE18">
        <v>2500000</v>
      </c>
      <c r="IF18">
        <v>2350000</v>
      </c>
      <c r="IG18">
        <v>2665000</v>
      </c>
      <c r="IH18">
        <v>1800000</v>
      </c>
      <c r="II18">
        <v>380000</v>
      </c>
      <c r="IJ18">
        <v>1300000</v>
      </c>
      <c r="IK18">
        <v>130000</v>
      </c>
      <c r="IL18">
        <v>126000</v>
      </c>
      <c r="IM18">
        <v>380000</v>
      </c>
      <c r="IN18">
        <v>100000</v>
      </c>
      <c r="IO18">
        <v>110000</v>
      </c>
      <c r="IP18">
        <v>104000</v>
      </c>
      <c r="IQ18" s="102">
        <v>12000</v>
      </c>
      <c r="IR18">
        <v>250000</v>
      </c>
      <c r="IS18">
        <v>40000</v>
      </c>
    </row>
    <row r="19" spans="1:253" x14ac:dyDescent="0.25">
      <c r="A19" t="s">
        <v>216</v>
      </c>
      <c r="B19">
        <v>22000</v>
      </c>
      <c r="C19">
        <v>28000</v>
      </c>
      <c r="D19">
        <v>12000</v>
      </c>
      <c r="E19">
        <v>30000</v>
      </c>
      <c r="F19">
        <v>37200</v>
      </c>
      <c r="G19">
        <v>68000</v>
      </c>
      <c r="H19">
        <v>15000</v>
      </c>
      <c r="I19">
        <v>180000</v>
      </c>
      <c r="J19">
        <v>4000</v>
      </c>
      <c r="K19">
        <v>110000</v>
      </c>
      <c r="L19">
        <v>52000</v>
      </c>
      <c r="M19">
        <v>80000</v>
      </c>
      <c r="N19">
        <v>12000</v>
      </c>
      <c r="O19">
        <v>15000</v>
      </c>
      <c r="P19">
        <v>26200</v>
      </c>
      <c r="Q19">
        <v>15800</v>
      </c>
      <c r="R19">
        <v>650</v>
      </c>
      <c r="S19">
        <v>19450</v>
      </c>
      <c r="T19">
        <v>15800</v>
      </c>
      <c r="U19">
        <v>79000</v>
      </c>
      <c r="V19">
        <v>35000</v>
      </c>
      <c r="W19">
        <v>0</v>
      </c>
      <c r="X19">
        <v>30000</v>
      </c>
      <c r="Y19">
        <v>100000</v>
      </c>
      <c r="Z19">
        <v>12000</v>
      </c>
      <c r="AA19">
        <v>27000</v>
      </c>
      <c r="AB19">
        <v>63000</v>
      </c>
      <c r="AC19">
        <v>21000</v>
      </c>
      <c r="AD19">
        <v>24400</v>
      </c>
      <c r="AE19">
        <v>14400</v>
      </c>
      <c r="AF19">
        <v>29400</v>
      </c>
      <c r="AG19">
        <v>13000</v>
      </c>
      <c r="AH19">
        <v>0</v>
      </c>
      <c r="AI19">
        <v>19000</v>
      </c>
      <c r="AJ19">
        <v>5000</v>
      </c>
      <c r="AK19">
        <v>15500</v>
      </c>
      <c r="AL19">
        <v>30000</v>
      </c>
      <c r="AM19">
        <v>2500</v>
      </c>
      <c r="AN19">
        <v>4000</v>
      </c>
      <c r="AO19">
        <v>210000</v>
      </c>
      <c r="AP19">
        <v>20000</v>
      </c>
      <c r="AQ19">
        <v>385000</v>
      </c>
      <c r="AR19">
        <v>90000</v>
      </c>
      <c r="AS19">
        <v>100000</v>
      </c>
      <c r="AT19">
        <v>19760</v>
      </c>
      <c r="AU19">
        <v>32240</v>
      </c>
      <c r="AV19">
        <v>80000</v>
      </c>
      <c r="AW19">
        <v>30000</v>
      </c>
      <c r="AX19">
        <v>115000</v>
      </c>
      <c r="AY19">
        <v>60000</v>
      </c>
      <c r="AZ19">
        <v>60000</v>
      </c>
      <c r="BA19">
        <v>214000</v>
      </c>
      <c r="BB19">
        <v>48000</v>
      </c>
      <c r="BC19">
        <v>72000</v>
      </c>
      <c r="BD19">
        <v>60000</v>
      </c>
      <c r="BE19">
        <v>200000</v>
      </c>
      <c r="BF19">
        <v>54100</v>
      </c>
      <c r="BG19">
        <v>10200</v>
      </c>
      <c r="BH19">
        <v>110000</v>
      </c>
      <c r="BI19">
        <v>60000</v>
      </c>
      <c r="BJ19">
        <v>123000</v>
      </c>
      <c r="BK19">
        <v>1960</v>
      </c>
      <c r="BL19">
        <v>39690</v>
      </c>
      <c r="BM19">
        <v>7350</v>
      </c>
      <c r="BN19">
        <v>53000</v>
      </c>
      <c r="BO19">
        <v>3000</v>
      </c>
      <c r="BP19">
        <v>36000</v>
      </c>
      <c r="BQ19">
        <v>178000</v>
      </c>
      <c r="BR19">
        <v>20000</v>
      </c>
      <c r="BS19">
        <v>100000</v>
      </c>
      <c r="BT19">
        <v>190000</v>
      </c>
      <c r="BU19">
        <v>10000</v>
      </c>
      <c r="BV19">
        <v>35000</v>
      </c>
      <c r="BW19">
        <v>15000</v>
      </c>
      <c r="BX19">
        <v>5000</v>
      </c>
      <c r="BY19">
        <v>6000</v>
      </c>
      <c r="BZ19">
        <v>12000</v>
      </c>
      <c r="CA19">
        <v>5000</v>
      </c>
      <c r="CB19">
        <v>12000</v>
      </c>
      <c r="CC19">
        <v>30000</v>
      </c>
      <c r="CD19">
        <v>30000</v>
      </c>
      <c r="CE19">
        <v>6000</v>
      </c>
      <c r="CF19">
        <v>5000</v>
      </c>
      <c r="CG19">
        <v>3000</v>
      </c>
      <c r="CH19">
        <v>8000</v>
      </c>
      <c r="CI19">
        <v>3000</v>
      </c>
      <c r="CJ19">
        <v>12000</v>
      </c>
      <c r="CK19">
        <v>12000</v>
      </c>
      <c r="CL19">
        <v>39120</v>
      </c>
      <c r="CM19">
        <v>57263</v>
      </c>
      <c r="CN19">
        <v>17000</v>
      </c>
      <c r="CO19">
        <v>9000</v>
      </c>
      <c r="CP19">
        <v>13000</v>
      </c>
      <c r="CQ19">
        <v>18000</v>
      </c>
      <c r="CR19">
        <v>10182</v>
      </c>
      <c r="CS19">
        <v>63018</v>
      </c>
      <c r="CT19">
        <v>55000</v>
      </c>
      <c r="CU19">
        <v>20000</v>
      </c>
      <c r="CV19">
        <v>20000</v>
      </c>
      <c r="CW19">
        <v>27600</v>
      </c>
      <c r="CX19">
        <v>20000</v>
      </c>
      <c r="CY19">
        <v>33000</v>
      </c>
      <c r="CZ19">
        <v>8500</v>
      </c>
      <c r="DA19">
        <v>20500</v>
      </c>
      <c r="DB19">
        <v>2000</v>
      </c>
      <c r="DC19">
        <v>16000</v>
      </c>
      <c r="DD19">
        <v>12000</v>
      </c>
      <c r="DE19">
        <v>62000</v>
      </c>
      <c r="DF19">
        <v>15000</v>
      </c>
      <c r="DG19">
        <v>1000</v>
      </c>
      <c r="DH19">
        <v>5000</v>
      </c>
      <c r="DI19">
        <v>11000</v>
      </c>
      <c r="DJ19">
        <v>1000</v>
      </c>
      <c r="DK19">
        <v>22000</v>
      </c>
      <c r="DL19">
        <v>15000</v>
      </c>
      <c r="DM19">
        <v>6000</v>
      </c>
      <c r="DN19">
        <v>11000</v>
      </c>
      <c r="DO19">
        <v>11000</v>
      </c>
      <c r="DP19">
        <v>19000</v>
      </c>
      <c r="DQ19">
        <v>5000</v>
      </c>
      <c r="DR19">
        <v>32500</v>
      </c>
      <c r="DS19">
        <v>32000</v>
      </c>
      <c r="DT19">
        <v>30300</v>
      </c>
      <c r="DU19">
        <v>4000</v>
      </c>
      <c r="DV19">
        <v>0</v>
      </c>
      <c r="DW19">
        <v>40000</v>
      </c>
      <c r="DX19">
        <v>1000</v>
      </c>
      <c r="DY19">
        <v>23000</v>
      </c>
      <c r="DZ19">
        <v>4000</v>
      </c>
      <c r="EA19">
        <v>12000</v>
      </c>
      <c r="EB19">
        <v>26000</v>
      </c>
      <c r="EC19">
        <v>20300</v>
      </c>
      <c r="ED19">
        <v>15000</v>
      </c>
      <c r="EE19">
        <v>25000</v>
      </c>
      <c r="EF19">
        <v>6000</v>
      </c>
      <c r="EG19">
        <v>45000</v>
      </c>
      <c r="EH19">
        <v>4500</v>
      </c>
      <c r="EI19">
        <v>12000</v>
      </c>
      <c r="EJ19">
        <v>18500</v>
      </c>
      <c r="EK19">
        <v>4300</v>
      </c>
      <c r="EL19">
        <v>18000</v>
      </c>
      <c r="EM19">
        <v>22400</v>
      </c>
      <c r="EN19">
        <v>13000</v>
      </c>
      <c r="EO19">
        <v>20000</v>
      </c>
      <c r="EP19">
        <v>60000</v>
      </c>
      <c r="EQ19">
        <v>18500</v>
      </c>
      <c r="ER19">
        <v>30000</v>
      </c>
      <c r="ES19">
        <v>30000</v>
      </c>
      <c r="ET19">
        <v>13000</v>
      </c>
      <c r="EU19">
        <v>40000</v>
      </c>
      <c r="EV19">
        <v>25000</v>
      </c>
      <c r="EW19">
        <v>20000</v>
      </c>
      <c r="EX19">
        <v>20000</v>
      </c>
      <c r="EY19">
        <v>30000</v>
      </c>
      <c r="EZ19">
        <v>70000</v>
      </c>
      <c r="FA19">
        <v>34600</v>
      </c>
      <c r="FB19">
        <v>242500</v>
      </c>
      <c r="FC19">
        <v>3700</v>
      </c>
      <c r="FD19">
        <v>1000</v>
      </c>
      <c r="FE19">
        <v>4300</v>
      </c>
      <c r="FF19">
        <v>22900</v>
      </c>
      <c r="FG19">
        <v>77000</v>
      </c>
      <c r="FH19">
        <v>32000</v>
      </c>
      <c r="FI19">
        <v>12720</v>
      </c>
      <c r="FJ19">
        <v>13500</v>
      </c>
      <c r="FK19">
        <v>16000</v>
      </c>
      <c r="FL19">
        <v>31700</v>
      </c>
      <c r="FM19">
        <v>67500</v>
      </c>
      <c r="FN19">
        <v>31000</v>
      </c>
      <c r="FO19">
        <v>17100</v>
      </c>
      <c r="FP19">
        <v>10370</v>
      </c>
      <c r="FQ19">
        <v>28668</v>
      </c>
      <c r="FR19">
        <v>11740</v>
      </c>
      <c r="FS19">
        <v>10744</v>
      </c>
      <c r="FT19">
        <v>31978</v>
      </c>
      <c r="FU19">
        <v>14000</v>
      </c>
      <c r="FV19">
        <v>48000</v>
      </c>
      <c r="FW19">
        <v>3000</v>
      </c>
      <c r="FX19">
        <v>18000</v>
      </c>
      <c r="FY19">
        <v>5000</v>
      </c>
      <c r="FZ19">
        <v>0</v>
      </c>
      <c r="GA19">
        <v>4000</v>
      </c>
      <c r="GB19">
        <v>10000</v>
      </c>
      <c r="GC19">
        <v>63036</v>
      </c>
      <c r="GD19">
        <v>84400</v>
      </c>
      <c r="GE19">
        <v>36292</v>
      </c>
      <c r="GF19">
        <v>6500</v>
      </c>
      <c r="GG19">
        <v>14000</v>
      </c>
      <c r="GH19">
        <v>90100</v>
      </c>
      <c r="GI19">
        <v>64000</v>
      </c>
      <c r="GJ19">
        <v>7000</v>
      </c>
      <c r="GK19">
        <v>24503</v>
      </c>
      <c r="GL19">
        <v>36630</v>
      </c>
      <c r="GM19">
        <v>51480</v>
      </c>
      <c r="GN19">
        <v>24684</v>
      </c>
      <c r="GO19">
        <v>36667</v>
      </c>
      <c r="GP19">
        <v>35000</v>
      </c>
      <c r="GQ19">
        <v>20000</v>
      </c>
      <c r="GR19">
        <v>65000</v>
      </c>
      <c r="GS19">
        <v>4000</v>
      </c>
      <c r="GT19">
        <v>5000</v>
      </c>
      <c r="GU19">
        <v>5000</v>
      </c>
      <c r="GV19">
        <v>4900</v>
      </c>
      <c r="GW19">
        <v>32000</v>
      </c>
      <c r="GX19">
        <v>8000</v>
      </c>
      <c r="GY19">
        <v>87000</v>
      </c>
      <c r="GZ19">
        <v>96000</v>
      </c>
      <c r="HA19" s="102">
        <v>24000</v>
      </c>
      <c r="HB19">
        <v>20000</v>
      </c>
      <c r="HC19">
        <v>7500</v>
      </c>
      <c r="HD19">
        <v>28000</v>
      </c>
      <c r="HE19">
        <v>15000</v>
      </c>
      <c r="HF19">
        <v>45000</v>
      </c>
      <c r="HG19">
        <v>500</v>
      </c>
      <c r="HH19">
        <v>26400</v>
      </c>
      <c r="HI19">
        <v>55000</v>
      </c>
      <c r="HJ19">
        <v>5500</v>
      </c>
      <c r="HK19" s="102">
        <v>4500</v>
      </c>
      <c r="HL19">
        <v>46535</v>
      </c>
      <c r="HM19" s="102">
        <v>2600</v>
      </c>
      <c r="HN19">
        <v>50000</v>
      </c>
      <c r="HO19">
        <v>65500</v>
      </c>
      <c r="HP19">
        <v>26000</v>
      </c>
      <c r="HQ19">
        <v>12800</v>
      </c>
      <c r="HR19">
        <v>25000</v>
      </c>
      <c r="HS19">
        <v>9000</v>
      </c>
      <c r="HT19">
        <v>10000</v>
      </c>
      <c r="HU19">
        <v>12000</v>
      </c>
      <c r="HV19">
        <v>7500</v>
      </c>
      <c r="HW19">
        <v>7500</v>
      </c>
      <c r="HX19">
        <v>15000</v>
      </c>
      <c r="HY19">
        <v>15000</v>
      </c>
      <c r="HZ19">
        <v>15000</v>
      </c>
      <c r="IA19">
        <v>15000</v>
      </c>
      <c r="IB19">
        <v>15000</v>
      </c>
      <c r="IC19">
        <v>12000</v>
      </c>
      <c r="ID19">
        <v>60000</v>
      </c>
      <c r="IE19">
        <v>60000</v>
      </c>
      <c r="IF19">
        <v>95000</v>
      </c>
      <c r="IG19">
        <v>67000</v>
      </c>
      <c r="IH19">
        <v>125000</v>
      </c>
      <c r="II19">
        <v>11000</v>
      </c>
      <c r="IJ19">
        <v>65000</v>
      </c>
      <c r="IK19">
        <v>8000</v>
      </c>
      <c r="IL19">
        <v>20000</v>
      </c>
      <c r="IM19">
        <v>150000</v>
      </c>
      <c r="IN19">
        <v>30000</v>
      </c>
      <c r="IO19">
        <v>25000</v>
      </c>
      <c r="IP19">
        <v>28000</v>
      </c>
      <c r="IQ19" s="102">
        <v>6000</v>
      </c>
      <c r="IR19">
        <v>95000</v>
      </c>
      <c r="IS19">
        <v>55000</v>
      </c>
    </row>
    <row r="20" spans="1:253" x14ac:dyDescent="0.25">
      <c r="A20" t="s">
        <v>217</v>
      </c>
      <c r="B20">
        <v>32000</v>
      </c>
      <c r="C20">
        <v>250000</v>
      </c>
      <c r="D20">
        <v>20000</v>
      </c>
      <c r="E20">
        <v>79600</v>
      </c>
      <c r="F20">
        <v>70000</v>
      </c>
      <c r="G20">
        <v>103868</v>
      </c>
      <c r="H20">
        <v>0</v>
      </c>
      <c r="I20">
        <v>0</v>
      </c>
      <c r="J20">
        <v>0</v>
      </c>
      <c r="K20">
        <v>638880</v>
      </c>
      <c r="L20">
        <v>137000</v>
      </c>
      <c r="M20">
        <v>100000</v>
      </c>
      <c r="N20">
        <v>0</v>
      </c>
      <c r="O20">
        <v>38500</v>
      </c>
      <c r="P20">
        <v>75000</v>
      </c>
      <c r="Q20">
        <v>80500</v>
      </c>
      <c r="R20">
        <v>1050</v>
      </c>
      <c r="S20">
        <v>78000</v>
      </c>
      <c r="T20">
        <v>78300</v>
      </c>
      <c r="U20">
        <v>583000</v>
      </c>
      <c r="V20">
        <v>0</v>
      </c>
      <c r="W20">
        <v>0</v>
      </c>
      <c r="X20">
        <v>0</v>
      </c>
      <c r="Y20">
        <v>0</v>
      </c>
      <c r="Z20">
        <v>68594</v>
      </c>
      <c r="AA20">
        <v>0</v>
      </c>
      <c r="AB20">
        <v>0</v>
      </c>
      <c r="AC20">
        <v>0</v>
      </c>
      <c r="AD20">
        <v>66500</v>
      </c>
      <c r="AE20">
        <v>66500</v>
      </c>
      <c r="AF20">
        <v>120500</v>
      </c>
      <c r="AG20">
        <v>1000</v>
      </c>
      <c r="AH20">
        <v>0</v>
      </c>
      <c r="AI20">
        <v>0</v>
      </c>
      <c r="AJ20">
        <v>0</v>
      </c>
      <c r="AK20">
        <v>51000</v>
      </c>
      <c r="AL20">
        <v>67000</v>
      </c>
      <c r="AM20">
        <v>3204</v>
      </c>
      <c r="AN20">
        <v>0</v>
      </c>
      <c r="AO20">
        <v>0</v>
      </c>
      <c r="AP20">
        <v>320000</v>
      </c>
      <c r="AQ20">
        <v>0</v>
      </c>
      <c r="AR20">
        <v>0</v>
      </c>
      <c r="AS20">
        <v>50000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40000</v>
      </c>
      <c r="BF20">
        <v>162300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2000</v>
      </c>
      <c r="BQ20">
        <v>8000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30000</v>
      </c>
      <c r="BY20">
        <v>40000</v>
      </c>
      <c r="BZ20">
        <v>95000</v>
      </c>
      <c r="CA20">
        <v>30000</v>
      </c>
      <c r="CB20">
        <v>96000</v>
      </c>
      <c r="CC20">
        <v>0</v>
      </c>
      <c r="CD20">
        <v>20000</v>
      </c>
      <c r="CE20">
        <v>25000</v>
      </c>
      <c r="CF20">
        <v>70000</v>
      </c>
      <c r="CG20">
        <v>1000</v>
      </c>
      <c r="CH20">
        <v>235000</v>
      </c>
      <c r="CI20">
        <v>50000</v>
      </c>
      <c r="CJ20">
        <v>63000</v>
      </c>
      <c r="CK20">
        <v>12000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65000</v>
      </c>
      <c r="CR20">
        <v>0</v>
      </c>
      <c r="CS20">
        <v>7300</v>
      </c>
      <c r="CT20">
        <v>25000</v>
      </c>
      <c r="CU20">
        <v>35000</v>
      </c>
      <c r="CV20">
        <v>30000</v>
      </c>
      <c r="CW20">
        <v>12000</v>
      </c>
      <c r="CX20">
        <v>144000</v>
      </c>
      <c r="CY20">
        <v>38000</v>
      </c>
      <c r="CZ20">
        <v>37000</v>
      </c>
      <c r="DA20">
        <v>62000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6104</v>
      </c>
      <c r="DN20">
        <v>0</v>
      </c>
      <c r="DO20">
        <v>10000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25000</v>
      </c>
      <c r="EF20">
        <v>43636</v>
      </c>
      <c r="EG20">
        <v>440063</v>
      </c>
      <c r="EH20">
        <v>35000</v>
      </c>
      <c r="EI20">
        <v>86525</v>
      </c>
      <c r="EJ20">
        <v>281000</v>
      </c>
      <c r="EK20">
        <v>16700</v>
      </c>
      <c r="EL20">
        <v>63600</v>
      </c>
      <c r="EM20">
        <v>212400</v>
      </c>
      <c r="EN20">
        <v>7752</v>
      </c>
      <c r="EO20">
        <v>130000</v>
      </c>
      <c r="EP20">
        <v>15000</v>
      </c>
      <c r="EQ20">
        <v>151800</v>
      </c>
      <c r="ER20">
        <v>144000</v>
      </c>
      <c r="ES20">
        <v>900000</v>
      </c>
      <c r="ET20">
        <v>36000</v>
      </c>
      <c r="EU20">
        <v>129000</v>
      </c>
      <c r="EV20">
        <v>55000</v>
      </c>
      <c r="EW20">
        <v>208000</v>
      </c>
      <c r="EX20">
        <v>100000</v>
      </c>
      <c r="EY20">
        <v>0</v>
      </c>
      <c r="EZ20">
        <v>20000</v>
      </c>
      <c r="FA20">
        <v>46400</v>
      </c>
      <c r="FB20">
        <v>0</v>
      </c>
      <c r="FC20">
        <v>9300</v>
      </c>
      <c r="FD20">
        <v>0</v>
      </c>
      <c r="FE20">
        <v>0</v>
      </c>
      <c r="FF20">
        <v>0</v>
      </c>
      <c r="FG20">
        <v>693520</v>
      </c>
      <c r="FH20">
        <v>110550</v>
      </c>
      <c r="FI20">
        <v>400000</v>
      </c>
      <c r="FJ20">
        <v>133220</v>
      </c>
      <c r="FK20">
        <v>75442</v>
      </c>
      <c r="FL20">
        <v>448000</v>
      </c>
      <c r="FM20">
        <v>77500</v>
      </c>
      <c r="FN20">
        <v>147234</v>
      </c>
      <c r="FO20">
        <v>198780</v>
      </c>
      <c r="FP20">
        <v>32471</v>
      </c>
      <c r="FQ20">
        <v>86986</v>
      </c>
      <c r="FR20">
        <v>80929</v>
      </c>
      <c r="FS20">
        <v>46509</v>
      </c>
      <c r="FT20">
        <v>101288</v>
      </c>
      <c r="FU20">
        <v>8000</v>
      </c>
      <c r="FV20">
        <v>80000</v>
      </c>
      <c r="FW20">
        <v>1000</v>
      </c>
      <c r="FX20">
        <v>0</v>
      </c>
      <c r="FY20">
        <v>0</v>
      </c>
      <c r="FZ20">
        <v>80000</v>
      </c>
      <c r="GA20">
        <v>51000</v>
      </c>
      <c r="GB20">
        <v>1200</v>
      </c>
      <c r="GC20">
        <v>293800</v>
      </c>
      <c r="GD20">
        <v>213000</v>
      </c>
      <c r="GE20">
        <v>255350</v>
      </c>
      <c r="GF20">
        <v>0</v>
      </c>
      <c r="GG20">
        <v>0</v>
      </c>
      <c r="GH20">
        <v>0</v>
      </c>
      <c r="GI20">
        <v>0</v>
      </c>
      <c r="GJ20">
        <v>36000</v>
      </c>
      <c r="GK20">
        <v>4125</v>
      </c>
      <c r="GL20">
        <v>14465</v>
      </c>
      <c r="GM20">
        <v>37730</v>
      </c>
      <c r="GN20">
        <v>57750</v>
      </c>
      <c r="GO20">
        <v>30944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55000</v>
      </c>
      <c r="GV20">
        <v>55000</v>
      </c>
      <c r="GW20">
        <v>280000</v>
      </c>
      <c r="GX20">
        <v>36000</v>
      </c>
      <c r="GY20">
        <v>290000</v>
      </c>
      <c r="GZ20">
        <v>220000</v>
      </c>
      <c r="HA20" s="102">
        <v>300000</v>
      </c>
      <c r="HB20">
        <v>12000</v>
      </c>
      <c r="HC20">
        <v>0</v>
      </c>
      <c r="HD20">
        <v>0</v>
      </c>
      <c r="HE20">
        <v>40000</v>
      </c>
      <c r="HF20">
        <v>0</v>
      </c>
      <c r="HG20">
        <v>0</v>
      </c>
      <c r="HH20">
        <v>140000</v>
      </c>
      <c r="HI20">
        <v>0</v>
      </c>
      <c r="HJ20">
        <v>65000</v>
      </c>
      <c r="HK20" s="102">
        <v>0</v>
      </c>
      <c r="HL20">
        <v>0</v>
      </c>
      <c r="HM20" s="102">
        <v>16200</v>
      </c>
      <c r="HN20">
        <v>175000</v>
      </c>
      <c r="HO20">
        <v>0</v>
      </c>
      <c r="HP20">
        <v>144200</v>
      </c>
      <c r="HQ20">
        <v>24000</v>
      </c>
      <c r="HR20">
        <v>64000</v>
      </c>
      <c r="HS20">
        <v>31000</v>
      </c>
      <c r="HT20">
        <v>0</v>
      </c>
      <c r="HU20">
        <v>90000</v>
      </c>
      <c r="HV20">
        <v>64000</v>
      </c>
      <c r="HW20">
        <v>16000</v>
      </c>
      <c r="HX20">
        <v>21000</v>
      </c>
      <c r="HY20">
        <v>30000</v>
      </c>
      <c r="HZ20">
        <v>21000</v>
      </c>
      <c r="IA20">
        <v>21000</v>
      </c>
      <c r="IB20">
        <v>21000</v>
      </c>
      <c r="IC20">
        <v>0</v>
      </c>
      <c r="ID20">
        <v>0</v>
      </c>
      <c r="IE20">
        <v>0</v>
      </c>
      <c r="IF20">
        <v>60000</v>
      </c>
      <c r="IG20">
        <v>0</v>
      </c>
      <c r="IH20">
        <v>0</v>
      </c>
      <c r="II20">
        <v>0</v>
      </c>
      <c r="IJ20">
        <v>0</v>
      </c>
      <c r="IK20">
        <v>146000</v>
      </c>
      <c r="IL20">
        <v>82000</v>
      </c>
      <c r="IM20">
        <v>495000</v>
      </c>
      <c r="IN20">
        <v>0</v>
      </c>
      <c r="IO20">
        <v>20500</v>
      </c>
      <c r="IP20">
        <v>20500</v>
      </c>
      <c r="IQ20" s="102">
        <v>4500</v>
      </c>
      <c r="IR20">
        <v>160427</v>
      </c>
      <c r="IS20">
        <v>160427</v>
      </c>
    </row>
    <row r="21" spans="1:253" x14ac:dyDescent="0.25">
      <c r="A21" t="s">
        <v>218</v>
      </c>
      <c r="B21">
        <v>12000</v>
      </c>
      <c r="C21">
        <v>128000</v>
      </c>
      <c r="D21">
        <v>80000</v>
      </c>
      <c r="E21">
        <v>80000</v>
      </c>
      <c r="F21">
        <v>66800</v>
      </c>
      <c r="G21">
        <v>100000</v>
      </c>
      <c r="H21">
        <v>0</v>
      </c>
      <c r="I21">
        <v>68000</v>
      </c>
      <c r="J21">
        <v>0</v>
      </c>
      <c r="K21">
        <v>84000</v>
      </c>
      <c r="L21">
        <v>125000</v>
      </c>
      <c r="M21">
        <v>210000</v>
      </c>
      <c r="N21">
        <v>60000</v>
      </c>
      <c r="O21">
        <v>30000</v>
      </c>
      <c r="P21">
        <v>9000</v>
      </c>
      <c r="Q21">
        <v>9600</v>
      </c>
      <c r="R21">
        <v>350</v>
      </c>
      <c r="S21">
        <v>22850</v>
      </c>
      <c r="T21">
        <v>8450</v>
      </c>
      <c r="U21">
        <v>216000</v>
      </c>
      <c r="V21">
        <v>0</v>
      </c>
      <c r="W21">
        <v>0</v>
      </c>
      <c r="X21">
        <v>24000</v>
      </c>
      <c r="Y21">
        <v>0</v>
      </c>
      <c r="Z21">
        <v>42000</v>
      </c>
      <c r="AA21">
        <v>27000</v>
      </c>
      <c r="AB21">
        <v>63000</v>
      </c>
      <c r="AC21">
        <v>51000</v>
      </c>
      <c r="AD21">
        <v>25000</v>
      </c>
      <c r="AE21">
        <v>20000</v>
      </c>
      <c r="AF21">
        <v>30000</v>
      </c>
      <c r="AG21">
        <v>85000</v>
      </c>
      <c r="AH21">
        <v>21000</v>
      </c>
      <c r="AI21">
        <v>143000</v>
      </c>
      <c r="AJ21">
        <v>104000</v>
      </c>
      <c r="AK21">
        <v>30000</v>
      </c>
      <c r="AL21">
        <v>40000</v>
      </c>
      <c r="AM21">
        <v>28000</v>
      </c>
      <c r="AN21">
        <v>3000</v>
      </c>
      <c r="AO21">
        <v>50000</v>
      </c>
      <c r="AP21">
        <v>10000</v>
      </c>
      <c r="AQ21">
        <v>20000</v>
      </c>
      <c r="AR21">
        <v>180000</v>
      </c>
      <c r="AS21">
        <v>1101000</v>
      </c>
      <c r="AT21">
        <v>118560</v>
      </c>
      <c r="AU21">
        <v>193440</v>
      </c>
      <c r="AV21">
        <v>100000</v>
      </c>
      <c r="AW21">
        <v>40000</v>
      </c>
      <c r="AX21">
        <v>40000</v>
      </c>
      <c r="AY21">
        <v>95000</v>
      </c>
      <c r="AZ21">
        <v>0</v>
      </c>
      <c r="BA21">
        <v>20000</v>
      </c>
      <c r="BB21">
        <v>10000</v>
      </c>
      <c r="BC21">
        <v>15000</v>
      </c>
      <c r="BD21">
        <v>39000</v>
      </c>
      <c r="BE21">
        <v>200000</v>
      </c>
      <c r="BF21">
        <v>293100</v>
      </c>
      <c r="BG21">
        <v>55500</v>
      </c>
      <c r="BH21">
        <v>170000</v>
      </c>
      <c r="BI21">
        <v>90000</v>
      </c>
      <c r="BJ21">
        <v>0</v>
      </c>
      <c r="BK21">
        <v>0</v>
      </c>
      <c r="BL21">
        <v>0</v>
      </c>
      <c r="BM21">
        <v>0</v>
      </c>
      <c r="BN21">
        <v>53000</v>
      </c>
      <c r="BO21">
        <v>2000</v>
      </c>
      <c r="BP21">
        <v>25000</v>
      </c>
      <c r="BQ21">
        <v>125000</v>
      </c>
      <c r="BR21">
        <v>0</v>
      </c>
      <c r="BS21">
        <v>11000</v>
      </c>
      <c r="BT21">
        <v>20000</v>
      </c>
      <c r="BU21">
        <v>0</v>
      </c>
      <c r="BV21">
        <v>20000</v>
      </c>
      <c r="BW21">
        <v>10000</v>
      </c>
      <c r="BX21">
        <v>15000</v>
      </c>
      <c r="BY21">
        <v>25000</v>
      </c>
      <c r="BZ21">
        <v>45000</v>
      </c>
      <c r="CA21">
        <v>15000</v>
      </c>
      <c r="CB21">
        <v>45000</v>
      </c>
      <c r="CC21">
        <v>5000</v>
      </c>
      <c r="CD21">
        <v>40000</v>
      </c>
      <c r="CE21">
        <v>12000</v>
      </c>
      <c r="CF21">
        <v>15000</v>
      </c>
      <c r="CG21">
        <v>2000</v>
      </c>
      <c r="CH21">
        <v>24000</v>
      </c>
      <c r="CI21">
        <v>4000</v>
      </c>
      <c r="CJ21">
        <v>6000</v>
      </c>
      <c r="CK21">
        <v>3000</v>
      </c>
      <c r="CL21">
        <v>90135</v>
      </c>
      <c r="CM21">
        <v>141462</v>
      </c>
      <c r="CN21">
        <v>41000</v>
      </c>
      <c r="CO21">
        <v>33000</v>
      </c>
      <c r="CP21">
        <v>36025</v>
      </c>
      <c r="CQ21">
        <v>25000</v>
      </c>
      <c r="CR21">
        <v>0</v>
      </c>
      <c r="CS21">
        <v>11000</v>
      </c>
      <c r="CT21">
        <v>90000</v>
      </c>
      <c r="CU21">
        <v>5000</v>
      </c>
      <c r="CV21">
        <v>12000</v>
      </c>
      <c r="CW21">
        <v>84000</v>
      </c>
      <c r="CX21">
        <v>40000</v>
      </c>
      <c r="CY21">
        <v>42000</v>
      </c>
      <c r="CZ21">
        <v>20000</v>
      </c>
      <c r="DA21">
        <v>42000</v>
      </c>
      <c r="DB21">
        <v>0</v>
      </c>
      <c r="DC21">
        <v>0</v>
      </c>
      <c r="DD21">
        <v>20000</v>
      </c>
      <c r="DE21">
        <v>0</v>
      </c>
      <c r="DF21">
        <v>0</v>
      </c>
      <c r="DG21">
        <v>0</v>
      </c>
      <c r="DH21">
        <v>18000</v>
      </c>
      <c r="DI21">
        <v>0</v>
      </c>
      <c r="DJ21">
        <v>0</v>
      </c>
      <c r="DK21">
        <v>0</v>
      </c>
      <c r="DL21">
        <v>18000</v>
      </c>
      <c r="DM21">
        <v>0</v>
      </c>
      <c r="DN21">
        <v>0</v>
      </c>
      <c r="DO21">
        <v>4600</v>
      </c>
      <c r="DP21">
        <v>0</v>
      </c>
      <c r="DQ21">
        <v>0</v>
      </c>
      <c r="DR21">
        <v>0</v>
      </c>
      <c r="DS21">
        <v>3000</v>
      </c>
      <c r="DT21">
        <v>58000</v>
      </c>
      <c r="DU21">
        <v>8000</v>
      </c>
      <c r="DV21">
        <v>0</v>
      </c>
      <c r="DW21">
        <v>0</v>
      </c>
      <c r="DX21">
        <v>0</v>
      </c>
      <c r="DY21">
        <v>0</v>
      </c>
      <c r="DZ21">
        <v>12000</v>
      </c>
      <c r="EA21">
        <v>14000</v>
      </c>
      <c r="EB21">
        <v>190000</v>
      </c>
      <c r="EC21">
        <v>90000</v>
      </c>
      <c r="ED21">
        <v>0</v>
      </c>
      <c r="EE21">
        <v>50000</v>
      </c>
      <c r="EF21">
        <v>9000</v>
      </c>
      <c r="EG21">
        <v>0</v>
      </c>
      <c r="EH21">
        <v>12000</v>
      </c>
      <c r="EI21">
        <v>30000</v>
      </c>
      <c r="EJ21">
        <v>40000</v>
      </c>
      <c r="EK21">
        <v>10000</v>
      </c>
      <c r="EL21">
        <v>0</v>
      </c>
      <c r="EM21">
        <v>0</v>
      </c>
      <c r="EN21">
        <v>0</v>
      </c>
      <c r="EO21">
        <v>30000</v>
      </c>
      <c r="EP21">
        <v>60000</v>
      </c>
      <c r="EQ21">
        <v>84000</v>
      </c>
      <c r="ER21">
        <v>87000</v>
      </c>
      <c r="ES21">
        <v>87000</v>
      </c>
      <c r="ET21">
        <v>50000</v>
      </c>
      <c r="EU21">
        <v>125000</v>
      </c>
      <c r="EV21">
        <v>90000</v>
      </c>
      <c r="EW21">
        <v>110000</v>
      </c>
      <c r="EX21">
        <v>120000</v>
      </c>
      <c r="EY21">
        <v>0</v>
      </c>
      <c r="EZ21">
        <v>95000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400000</v>
      </c>
      <c r="FH21">
        <v>140000</v>
      </c>
      <c r="FI21">
        <v>151000</v>
      </c>
      <c r="FJ21">
        <v>54000</v>
      </c>
      <c r="FK21">
        <v>94000</v>
      </c>
      <c r="FL21">
        <v>166000</v>
      </c>
      <c r="FM21">
        <v>216000</v>
      </c>
      <c r="FN21">
        <v>150000</v>
      </c>
      <c r="FO21">
        <v>44000</v>
      </c>
      <c r="FP21">
        <v>1985</v>
      </c>
      <c r="FQ21">
        <v>7497</v>
      </c>
      <c r="FR21">
        <v>1984</v>
      </c>
      <c r="FS21">
        <v>1984</v>
      </c>
      <c r="FT21">
        <v>47374</v>
      </c>
      <c r="FU21">
        <v>5000</v>
      </c>
      <c r="FV21">
        <v>37000</v>
      </c>
      <c r="FW21">
        <v>1500</v>
      </c>
      <c r="FX21">
        <v>3000</v>
      </c>
      <c r="FY21">
        <v>3500</v>
      </c>
      <c r="FZ21">
        <v>96800</v>
      </c>
      <c r="GA21">
        <v>0</v>
      </c>
      <c r="GB21">
        <v>0</v>
      </c>
      <c r="GC21">
        <v>24600</v>
      </c>
      <c r="GD21">
        <v>35000</v>
      </c>
      <c r="GE21">
        <v>12450</v>
      </c>
      <c r="GF21">
        <v>1000</v>
      </c>
      <c r="GG21">
        <v>5000</v>
      </c>
      <c r="GH21">
        <v>10000</v>
      </c>
      <c r="GI21">
        <v>150000</v>
      </c>
      <c r="GJ21">
        <v>13000</v>
      </c>
      <c r="GK21">
        <v>28050</v>
      </c>
      <c r="GL21">
        <v>35200</v>
      </c>
      <c r="GM21">
        <v>35310</v>
      </c>
      <c r="GN21">
        <v>28050</v>
      </c>
      <c r="GO21">
        <v>45000</v>
      </c>
      <c r="GP21">
        <v>145000</v>
      </c>
      <c r="GQ21">
        <v>70000</v>
      </c>
      <c r="GR21">
        <v>0</v>
      </c>
      <c r="GS21">
        <v>3500</v>
      </c>
      <c r="GT21">
        <v>0</v>
      </c>
      <c r="GU21">
        <v>0</v>
      </c>
      <c r="GV21">
        <v>0</v>
      </c>
      <c r="GW21">
        <v>56000</v>
      </c>
      <c r="GX21">
        <v>24000</v>
      </c>
      <c r="GY21">
        <v>30000</v>
      </c>
      <c r="GZ21">
        <v>70000</v>
      </c>
      <c r="HA21" s="102">
        <v>70000</v>
      </c>
      <c r="HB21">
        <v>70000</v>
      </c>
      <c r="HC21">
        <v>0</v>
      </c>
      <c r="HD21">
        <v>40000</v>
      </c>
      <c r="HE21">
        <v>7000</v>
      </c>
      <c r="HF21">
        <v>35000</v>
      </c>
      <c r="HG21">
        <v>0</v>
      </c>
      <c r="HH21">
        <v>0</v>
      </c>
      <c r="HI21">
        <v>0</v>
      </c>
      <c r="HJ21">
        <v>0</v>
      </c>
      <c r="HK21" s="102">
        <v>0</v>
      </c>
      <c r="HL21">
        <v>150000</v>
      </c>
      <c r="HM21" s="102">
        <v>20000</v>
      </c>
      <c r="HN21">
        <v>305000</v>
      </c>
      <c r="HO21">
        <v>212000</v>
      </c>
      <c r="HP21">
        <v>58000</v>
      </c>
      <c r="HQ21">
        <v>31800</v>
      </c>
      <c r="HR21">
        <v>10000</v>
      </c>
      <c r="HS21">
        <v>24000</v>
      </c>
      <c r="HT21">
        <v>50000</v>
      </c>
      <c r="HU21">
        <v>72000</v>
      </c>
      <c r="HV21">
        <v>30000</v>
      </c>
      <c r="HW21">
        <v>30000</v>
      </c>
      <c r="HX21">
        <v>30000</v>
      </c>
      <c r="HY21">
        <v>30000</v>
      </c>
      <c r="HZ21">
        <v>30000</v>
      </c>
      <c r="IA21">
        <v>35000</v>
      </c>
      <c r="IB21">
        <v>30000</v>
      </c>
      <c r="IC21">
        <v>15000</v>
      </c>
      <c r="ID21">
        <v>50000</v>
      </c>
      <c r="IE21">
        <v>60000</v>
      </c>
      <c r="IF21">
        <v>35000</v>
      </c>
      <c r="IG21">
        <v>210000</v>
      </c>
      <c r="IH21">
        <v>70000</v>
      </c>
      <c r="II21">
        <v>15000</v>
      </c>
      <c r="IJ21">
        <v>160000</v>
      </c>
      <c r="IK21">
        <v>89000</v>
      </c>
      <c r="IL21">
        <v>120000</v>
      </c>
      <c r="IM21">
        <v>780000</v>
      </c>
      <c r="IN21">
        <v>110000</v>
      </c>
      <c r="IO21">
        <v>22000</v>
      </c>
      <c r="IP21">
        <v>25000</v>
      </c>
      <c r="IQ21" s="102">
        <v>5000</v>
      </c>
      <c r="IR21">
        <v>35000</v>
      </c>
      <c r="IS21">
        <v>20000</v>
      </c>
    </row>
    <row r="22" spans="1:253" x14ac:dyDescent="0.25">
      <c r="A22" t="s">
        <v>219</v>
      </c>
      <c r="B22">
        <v>7000</v>
      </c>
      <c r="C22">
        <v>30000</v>
      </c>
      <c r="D22">
        <v>15000</v>
      </c>
      <c r="E22">
        <v>27000</v>
      </c>
      <c r="F22">
        <v>12000</v>
      </c>
      <c r="G22">
        <v>58000</v>
      </c>
      <c r="H22">
        <v>5000</v>
      </c>
      <c r="I22">
        <v>320000</v>
      </c>
      <c r="J22">
        <v>5000</v>
      </c>
      <c r="K22">
        <v>55000</v>
      </c>
      <c r="L22">
        <v>56000</v>
      </c>
      <c r="M22">
        <v>40000</v>
      </c>
      <c r="N22">
        <v>15000</v>
      </c>
      <c r="O22">
        <v>25000</v>
      </c>
      <c r="P22">
        <v>44500</v>
      </c>
      <c r="Q22">
        <v>122800</v>
      </c>
      <c r="R22">
        <v>350</v>
      </c>
      <c r="S22">
        <v>68000</v>
      </c>
      <c r="T22">
        <v>20000</v>
      </c>
      <c r="U22">
        <v>95000</v>
      </c>
      <c r="V22">
        <v>25000</v>
      </c>
      <c r="W22">
        <v>0</v>
      </c>
      <c r="X22">
        <v>15000</v>
      </c>
      <c r="Y22">
        <v>30000</v>
      </c>
      <c r="Z22">
        <v>35406</v>
      </c>
      <c r="AA22">
        <v>9000</v>
      </c>
      <c r="AB22">
        <v>21000</v>
      </c>
      <c r="AC22">
        <v>17000</v>
      </c>
      <c r="AD22">
        <v>40000</v>
      </c>
      <c r="AE22">
        <v>23000</v>
      </c>
      <c r="AF22">
        <v>35000</v>
      </c>
      <c r="AG22">
        <v>4000</v>
      </c>
      <c r="AH22">
        <v>2000</v>
      </c>
      <c r="AI22">
        <v>10000</v>
      </c>
      <c r="AJ22">
        <v>8000</v>
      </c>
      <c r="AK22">
        <v>5000</v>
      </c>
      <c r="AL22">
        <v>25000</v>
      </c>
      <c r="AM22">
        <v>6000</v>
      </c>
      <c r="AN22">
        <v>3317</v>
      </c>
      <c r="AO22">
        <v>280000</v>
      </c>
      <c r="AP22">
        <v>42400</v>
      </c>
      <c r="AQ22">
        <v>160000</v>
      </c>
      <c r="AR22">
        <v>140000</v>
      </c>
      <c r="AS22">
        <v>85000</v>
      </c>
      <c r="AT22">
        <v>36100</v>
      </c>
      <c r="AU22">
        <v>58900</v>
      </c>
      <c r="AV22">
        <v>150000</v>
      </c>
      <c r="AW22">
        <v>50000</v>
      </c>
      <c r="AX22">
        <v>115000</v>
      </c>
      <c r="AY22">
        <v>44480</v>
      </c>
      <c r="AZ22">
        <v>0</v>
      </c>
      <c r="BA22">
        <v>30000</v>
      </c>
      <c r="BB22">
        <v>0</v>
      </c>
      <c r="BC22">
        <v>0</v>
      </c>
      <c r="BD22">
        <v>0</v>
      </c>
      <c r="BE22">
        <v>300000</v>
      </c>
      <c r="BF22">
        <v>40600</v>
      </c>
      <c r="BG22">
        <v>7600</v>
      </c>
      <c r="BH22">
        <v>100000</v>
      </c>
      <c r="BI22">
        <v>80000</v>
      </c>
      <c r="BJ22">
        <v>160000</v>
      </c>
      <c r="BK22">
        <v>2800</v>
      </c>
      <c r="BL22">
        <v>56700</v>
      </c>
      <c r="BM22">
        <v>10500</v>
      </c>
      <c r="BN22">
        <v>91000</v>
      </c>
      <c r="BO22">
        <v>4000</v>
      </c>
      <c r="BP22">
        <v>21000</v>
      </c>
      <c r="BQ22">
        <v>109000</v>
      </c>
      <c r="BR22">
        <v>5000</v>
      </c>
      <c r="BS22">
        <v>50000</v>
      </c>
      <c r="BT22">
        <v>100000</v>
      </c>
      <c r="BU22">
        <v>5000</v>
      </c>
      <c r="BV22">
        <v>0</v>
      </c>
      <c r="BW22">
        <v>0</v>
      </c>
      <c r="BX22">
        <v>8000</v>
      </c>
      <c r="BY22">
        <v>5000</v>
      </c>
      <c r="BZ22">
        <v>10000</v>
      </c>
      <c r="CA22">
        <v>8000</v>
      </c>
      <c r="CB22">
        <v>15000</v>
      </c>
      <c r="CC22">
        <v>20000</v>
      </c>
      <c r="CD22">
        <v>15000</v>
      </c>
      <c r="CE22">
        <v>30000</v>
      </c>
      <c r="CF22">
        <v>20000</v>
      </c>
      <c r="CG22">
        <v>3000</v>
      </c>
      <c r="CH22">
        <v>80000</v>
      </c>
      <c r="CI22">
        <v>8000</v>
      </c>
      <c r="CJ22">
        <v>8000</v>
      </c>
      <c r="CK22">
        <v>8000</v>
      </c>
      <c r="CL22">
        <v>23890</v>
      </c>
      <c r="CM22">
        <v>51480</v>
      </c>
      <c r="CN22">
        <v>50000</v>
      </c>
      <c r="CO22">
        <v>37000</v>
      </c>
      <c r="CP22">
        <v>40000</v>
      </c>
      <c r="CQ22">
        <v>24000</v>
      </c>
      <c r="CR22">
        <v>10000</v>
      </c>
      <c r="CS22">
        <v>30000</v>
      </c>
      <c r="CT22">
        <v>220000</v>
      </c>
      <c r="CU22">
        <v>10000</v>
      </c>
      <c r="CV22">
        <v>14000</v>
      </c>
      <c r="CW22">
        <v>16000</v>
      </c>
      <c r="CX22">
        <v>65000</v>
      </c>
      <c r="CY22">
        <v>93000</v>
      </c>
      <c r="CZ22">
        <v>35000</v>
      </c>
      <c r="DA22">
        <v>70000</v>
      </c>
      <c r="DB22">
        <v>10000</v>
      </c>
      <c r="DC22">
        <v>12200</v>
      </c>
      <c r="DD22">
        <v>30000</v>
      </c>
      <c r="DE22">
        <v>30000</v>
      </c>
      <c r="DF22">
        <v>35000</v>
      </c>
      <c r="DG22">
        <v>8000</v>
      </c>
      <c r="DH22">
        <v>15000</v>
      </c>
      <c r="DI22">
        <v>6000</v>
      </c>
      <c r="DJ22">
        <v>8000</v>
      </c>
      <c r="DK22">
        <v>40000</v>
      </c>
      <c r="DL22">
        <v>36000</v>
      </c>
      <c r="DM22">
        <v>10000</v>
      </c>
      <c r="DN22">
        <v>15000</v>
      </c>
      <c r="DO22">
        <v>9000</v>
      </c>
      <c r="DP22">
        <v>0</v>
      </c>
      <c r="DQ22">
        <v>12000</v>
      </c>
      <c r="DR22">
        <v>21000</v>
      </c>
      <c r="DS22">
        <v>35000</v>
      </c>
      <c r="DT22">
        <v>18000</v>
      </c>
      <c r="DU22">
        <v>7000</v>
      </c>
      <c r="DV22">
        <v>0</v>
      </c>
      <c r="DW22">
        <v>62000</v>
      </c>
      <c r="DX22">
        <v>2000</v>
      </c>
      <c r="DY22">
        <v>36000</v>
      </c>
      <c r="DZ22">
        <v>8000</v>
      </c>
      <c r="EA22">
        <v>10000</v>
      </c>
      <c r="EB22">
        <v>80000</v>
      </c>
      <c r="EC22">
        <v>25000</v>
      </c>
      <c r="ED22">
        <v>18000</v>
      </c>
      <c r="EE22">
        <v>50000</v>
      </c>
      <c r="EF22">
        <v>6000</v>
      </c>
      <c r="EG22">
        <v>25000</v>
      </c>
      <c r="EH22">
        <v>700</v>
      </c>
      <c r="EI22">
        <v>3000</v>
      </c>
      <c r="EJ22">
        <v>25000</v>
      </c>
      <c r="EK22">
        <v>5400</v>
      </c>
      <c r="EL22">
        <v>6000</v>
      </c>
      <c r="EM22">
        <v>8000</v>
      </c>
      <c r="EN22">
        <v>6000</v>
      </c>
      <c r="EO22">
        <v>20000</v>
      </c>
      <c r="EP22">
        <v>25000</v>
      </c>
      <c r="EQ22">
        <v>15000</v>
      </c>
      <c r="ER22">
        <v>60000</v>
      </c>
      <c r="ES22">
        <v>60000</v>
      </c>
      <c r="ET22">
        <v>12000</v>
      </c>
      <c r="EU22">
        <v>70000</v>
      </c>
      <c r="EV22">
        <v>50000</v>
      </c>
      <c r="EW22">
        <v>50000</v>
      </c>
      <c r="EX22">
        <v>70000</v>
      </c>
      <c r="EY22">
        <v>20000</v>
      </c>
      <c r="EZ22">
        <v>25000</v>
      </c>
      <c r="FA22">
        <v>5000</v>
      </c>
      <c r="FB22">
        <v>45000</v>
      </c>
      <c r="FC22">
        <v>1000</v>
      </c>
      <c r="FD22">
        <v>0</v>
      </c>
      <c r="FE22">
        <v>1300</v>
      </c>
      <c r="FF22">
        <v>10000</v>
      </c>
      <c r="FG22">
        <v>70000</v>
      </c>
      <c r="FH22">
        <v>35000</v>
      </c>
      <c r="FI22">
        <v>12000</v>
      </c>
      <c r="FJ22">
        <v>9000</v>
      </c>
      <c r="FK22">
        <v>15000</v>
      </c>
      <c r="FL22">
        <v>16000</v>
      </c>
      <c r="FM22">
        <v>50000</v>
      </c>
      <c r="FN22">
        <v>25000</v>
      </c>
      <c r="FO22">
        <v>11000</v>
      </c>
      <c r="FP22">
        <v>8070</v>
      </c>
      <c r="FQ22">
        <v>31970</v>
      </c>
      <c r="FR22">
        <v>8220</v>
      </c>
      <c r="FS22">
        <v>8220</v>
      </c>
      <c r="FT22">
        <v>27900</v>
      </c>
      <c r="FU22">
        <v>15000</v>
      </c>
      <c r="FV22">
        <v>65000</v>
      </c>
      <c r="FW22">
        <v>18000</v>
      </c>
      <c r="FX22">
        <v>4800</v>
      </c>
      <c r="FY22">
        <v>2000</v>
      </c>
      <c r="FZ22">
        <v>20000</v>
      </c>
      <c r="GA22">
        <v>6000</v>
      </c>
      <c r="GB22">
        <v>23200</v>
      </c>
      <c r="GC22">
        <v>104380</v>
      </c>
      <c r="GD22">
        <v>166500</v>
      </c>
      <c r="GE22">
        <v>100735</v>
      </c>
      <c r="GF22">
        <v>4000</v>
      </c>
      <c r="GG22">
        <v>34000</v>
      </c>
      <c r="GH22">
        <v>60000</v>
      </c>
      <c r="GI22">
        <v>30000</v>
      </c>
      <c r="GJ22">
        <v>8000</v>
      </c>
      <c r="GK22">
        <v>10008</v>
      </c>
      <c r="GL22">
        <v>13530</v>
      </c>
      <c r="GM22">
        <v>26667</v>
      </c>
      <c r="GN22">
        <v>12000</v>
      </c>
      <c r="GO22">
        <v>79378</v>
      </c>
      <c r="GP22">
        <v>48000</v>
      </c>
      <c r="GQ22">
        <v>25000</v>
      </c>
      <c r="GR22">
        <v>20000</v>
      </c>
      <c r="GS22">
        <v>25000</v>
      </c>
      <c r="GT22">
        <v>12000</v>
      </c>
      <c r="GU22">
        <v>30000</v>
      </c>
      <c r="GV22">
        <v>25000</v>
      </c>
      <c r="GW22">
        <v>50000</v>
      </c>
      <c r="GX22">
        <v>9000</v>
      </c>
      <c r="GY22">
        <v>30000</v>
      </c>
      <c r="GZ22">
        <v>20000</v>
      </c>
      <c r="HA22" s="102">
        <v>10000</v>
      </c>
      <c r="HB22">
        <v>8000</v>
      </c>
      <c r="HC22">
        <v>15000</v>
      </c>
      <c r="HD22">
        <v>22000</v>
      </c>
      <c r="HE22">
        <v>10000</v>
      </c>
      <c r="HF22">
        <v>38000</v>
      </c>
      <c r="HG22">
        <v>0</v>
      </c>
      <c r="HH22">
        <v>25000</v>
      </c>
      <c r="HI22">
        <v>80000</v>
      </c>
      <c r="HJ22">
        <v>18000</v>
      </c>
      <c r="HK22" s="102">
        <v>5000</v>
      </c>
      <c r="HL22">
        <v>5000</v>
      </c>
      <c r="HM22" s="102">
        <v>2000</v>
      </c>
      <c r="HN22">
        <v>70000</v>
      </c>
      <c r="HO22">
        <v>85000</v>
      </c>
      <c r="HP22">
        <v>12000</v>
      </c>
      <c r="HQ22">
        <v>3200</v>
      </c>
      <c r="HR22">
        <v>60000</v>
      </c>
      <c r="HS22">
        <v>27000</v>
      </c>
      <c r="HT22">
        <v>15000</v>
      </c>
      <c r="HU22">
        <v>22000</v>
      </c>
      <c r="HV22">
        <v>7500</v>
      </c>
      <c r="HW22">
        <v>7500</v>
      </c>
      <c r="HX22">
        <v>10000</v>
      </c>
      <c r="HY22">
        <v>12000</v>
      </c>
      <c r="HZ22">
        <v>10000</v>
      </c>
      <c r="IA22">
        <v>30000</v>
      </c>
      <c r="IB22">
        <v>14000</v>
      </c>
      <c r="IC22">
        <v>4000</v>
      </c>
      <c r="ID22">
        <v>40000</v>
      </c>
      <c r="IE22">
        <v>150000</v>
      </c>
      <c r="IF22">
        <v>180000</v>
      </c>
      <c r="IG22">
        <v>40000</v>
      </c>
      <c r="IH22">
        <v>120000</v>
      </c>
      <c r="II22">
        <v>15000</v>
      </c>
      <c r="IJ22">
        <v>90000</v>
      </c>
      <c r="IK22">
        <v>30000</v>
      </c>
      <c r="IL22">
        <v>28000</v>
      </c>
      <c r="IM22">
        <v>95000</v>
      </c>
      <c r="IN22">
        <v>40000</v>
      </c>
      <c r="IO22">
        <v>27000</v>
      </c>
      <c r="IP22">
        <v>10000</v>
      </c>
      <c r="IQ22" s="102">
        <v>6000</v>
      </c>
      <c r="IR22">
        <v>62000</v>
      </c>
      <c r="IS22">
        <v>25000</v>
      </c>
    </row>
    <row r="23" spans="1:253" x14ac:dyDescent="0.25">
      <c r="A23" t="s">
        <v>220</v>
      </c>
      <c r="B23">
        <v>20000</v>
      </c>
      <c r="C23">
        <v>50000</v>
      </c>
      <c r="D23">
        <v>10000</v>
      </c>
      <c r="E23">
        <v>15000</v>
      </c>
      <c r="F23">
        <v>0</v>
      </c>
      <c r="G23">
        <v>0</v>
      </c>
      <c r="H23">
        <v>12000</v>
      </c>
      <c r="I23">
        <v>840000</v>
      </c>
      <c r="J23">
        <v>40000</v>
      </c>
      <c r="K23">
        <v>348000</v>
      </c>
      <c r="L23">
        <v>24000</v>
      </c>
      <c r="M23">
        <v>20000</v>
      </c>
      <c r="N23">
        <v>5000</v>
      </c>
      <c r="O23">
        <v>20000</v>
      </c>
      <c r="P23">
        <v>11000</v>
      </c>
      <c r="Q23">
        <v>1500</v>
      </c>
      <c r="R23">
        <v>0</v>
      </c>
      <c r="S23">
        <v>70500</v>
      </c>
      <c r="T23">
        <v>2000</v>
      </c>
      <c r="U23">
        <v>185000</v>
      </c>
      <c r="V23">
        <v>30000</v>
      </c>
      <c r="W23">
        <v>0</v>
      </c>
      <c r="X23">
        <v>20000</v>
      </c>
      <c r="Y23">
        <v>150000</v>
      </c>
      <c r="Z23">
        <v>0</v>
      </c>
      <c r="AA23">
        <v>60000</v>
      </c>
      <c r="AB23">
        <v>140000</v>
      </c>
      <c r="AC23">
        <v>8000</v>
      </c>
      <c r="AD23">
        <v>15000</v>
      </c>
      <c r="AE23">
        <v>15000</v>
      </c>
      <c r="AF23">
        <v>20000</v>
      </c>
      <c r="AG23">
        <v>140000</v>
      </c>
      <c r="AH23">
        <v>5000</v>
      </c>
      <c r="AI23">
        <v>127000</v>
      </c>
      <c r="AJ23">
        <v>40000</v>
      </c>
      <c r="AK23">
        <v>2000</v>
      </c>
      <c r="AL23">
        <v>5000</v>
      </c>
      <c r="AM23">
        <v>0</v>
      </c>
      <c r="AN23">
        <v>4000</v>
      </c>
      <c r="AO23">
        <v>620000</v>
      </c>
      <c r="AP23">
        <v>60000</v>
      </c>
      <c r="AQ23">
        <v>280000</v>
      </c>
      <c r="AR23">
        <v>2193000</v>
      </c>
      <c r="AS23">
        <v>415000</v>
      </c>
      <c r="AT23">
        <v>190000</v>
      </c>
      <c r="AU23">
        <v>310000</v>
      </c>
      <c r="AV23">
        <v>1000000</v>
      </c>
      <c r="AW23">
        <v>900000</v>
      </c>
      <c r="AX23">
        <v>300000</v>
      </c>
      <c r="AY23">
        <v>220000</v>
      </c>
      <c r="AZ23">
        <v>600000</v>
      </c>
      <c r="BA23">
        <v>306000</v>
      </c>
      <c r="BB23">
        <v>516000</v>
      </c>
      <c r="BC23">
        <v>777000</v>
      </c>
      <c r="BD23">
        <v>315000</v>
      </c>
      <c r="BE23">
        <v>1000000</v>
      </c>
      <c r="BF23">
        <v>180400</v>
      </c>
      <c r="BG23">
        <v>34200</v>
      </c>
      <c r="BH23">
        <v>380000</v>
      </c>
      <c r="BI23">
        <v>650000</v>
      </c>
      <c r="BJ23">
        <v>600000</v>
      </c>
      <c r="BK23">
        <v>36800</v>
      </c>
      <c r="BL23">
        <v>745200</v>
      </c>
      <c r="BM23">
        <v>138000</v>
      </c>
      <c r="BN23">
        <v>812000</v>
      </c>
      <c r="BO23">
        <v>38000</v>
      </c>
      <c r="BP23">
        <v>657000</v>
      </c>
      <c r="BQ23">
        <v>3220000</v>
      </c>
      <c r="BR23">
        <v>250000</v>
      </c>
      <c r="BS23">
        <v>200000</v>
      </c>
      <c r="BT23">
        <v>300000</v>
      </c>
      <c r="BU23">
        <v>50000</v>
      </c>
      <c r="BV23">
        <v>1500000</v>
      </c>
      <c r="BW23">
        <v>1200000</v>
      </c>
      <c r="BX23">
        <v>6000</v>
      </c>
      <c r="BY23">
        <v>10000</v>
      </c>
      <c r="BZ23">
        <v>15000</v>
      </c>
      <c r="CA23">
        <v>6000</v>
      </c>
      <c r="CB23">
        <v>45000</v>
      </c>
      <c r="CC23">
        <v>31000</v>
      </c>
      <c r="CD23">
        <v>15000</v>
      </c>
      <c r="CE23">
        <v>5000</v>
      </c>
      <c r="CF23">
        <v>2000</v>
      </c>
      <c r="CG23">
        <v>0</v>
      </c>
      <c r="CH23">
        <v>6000</v>
      </c>
      <c r="CI23">
        <v>2000</v>
      </c>
      <c r="CJ23">
        <v>1000</v>
      </c>
      <c r="CK23">
        <v>1000</v>
      </c>
      <c r="CL23">
        <v>67210</v>
      </c>
      <c r="CM23">
        <v>171030</v>
      </c>
      <c r="CN23">
        <v>59000</v>
      </c>
      <c r="CO23">
        <v>75000</v>
      </c>
      <c r="CP23">
        <v>45000</v>
      </c>
      <c r="CQ23">
        <v>45000</v>
      </c>
      <c r="CR23">
        <v>30000</v>
      </c>
      <c r="CS23">
        <v>407600</v>
      </c>
      <c r="CT23">
        <v>0</v>
      </c>
      <c r="CU23">
        <v>5000</v>
      </c>
      <c r="CV23">
        <v>6000</v>
      </c>
      <c r="CW23">
        <v>15000</v>
      </c>
      <c r="CX23">
        <v>15000</v>
      </c>
      <c r="CY23">
        <v>50000</v>
      </c>
      <c r="CZ23">
        <v>11000</v>
      </c>
      <c r="DA23">
        <v>12000</v>
      </c>
      <c r="DB23">
        <v>100000</v>
      </c>
      <c r="DC23">
        <v>20000</v>
      </c>
      <c r="DD23">
        <v>10000</v>
      </c>
      <c r="DE23">
        <v>190000</v>
      </c>
      <c r="DF23">
        <v>40000</v>
      </c>
      <c r="DG23">
        <v>0</v>
      </c>
      <c r="DH23">
        <v>0</v>
      </c>
      <c r="DI23">
        <v>2000</v>
      </c>
      <c r="DJ23">
        <v>50000</v>
      </c>
      <c r="DK23">
        <v>10000</v>
      </c>
      <c r="DL23">
        <v>0</v>
      </c>
      <c r="DM23">
        <v>15000</v>
      </c>
      <c r="DN23">
        <v>20000</v>
      </c>
      <c r="DO23">
        <v>15000</v>
      </c>
      <c r="DP23">
        <v>20000</v>
      </c>
      <c r="DQ23">
        <v>3000</v>
      </c>
      <c r="DR23">
        <v>36640</v>
      </c>
      <c r="DS23">
        <v>20000</v>
      </c>
      <c r="DT23">
        <v>70000</v>
      </c>
      <c r="DU23">
        <v>5000</v>
      </c>
      <c r="DV23">
        <v>100000</v>
      </c>
      <c r="DW23">
        <v>70000</v>
      </c>
      <c r="DX23">
        <v>2000</v>
      </c>
      <c r="DY23">
        <v>28000</v>
      </c>
      <c r="DZ23">
        <v>6000</v>
      </c>
      <c r="EA23">
        <v>12000</v>
      </c>
      <c r="EB23">
        <v>235000</v>
      </c>
      <c r="EC23">
        <v>22000</v>
      </c>
      <c r="ED23">
        <v>80000</v>
      </c>
      <c r="EE23">
        <v>100000</v>
      </c>
      <c r="EF23">
        <v>0</v>
      </c>
      <c r="EG23">
        <v>15000</v>
      </c>
      <c r="EH23">
        <v>1200</v>
      </c>
      <c r="EI23">
        <v>1500</v>
      </c>
      <c r="EJ23">
        <v>15000</v>
      </c>
      <c r="EK23">
        <v>2000</v>
      </c>
      <c r="EL23">
        <v>1000</v>
      </c>
      <c r="EM23">
        <v>4000</v>
      </c>
      <c r="EN23">
        <v>2000</v>
      </c>
      <c r="EO23">
        <v>25000</v>
      </c>
      <c r="EP23">
        <v>35000</v>
      </c>
      <c r="EQ23">
        <v>15000</v>
      </c>
      <c r="ER23">
        <v>0</v>
      </c>
      <c r="ES23">
        <v>0</v>
      </c>
      <c r="ET23">
        <v>2000</v>
      </c>
      <c r="EU23">
        <v>30000</v>
      </c>
      <c r="EV23">
        <v>20000</v>
      </c>
      <c r="EW23">
        <v>20000</v>
      </c>
      <c r="EX23">
        <v>2000</v>
      </c>
      <c r="EY23">
        <v>2000</v>
      </c>
      <c r="EZ23">
        <v>50000</v>
      </c>
      <c r="FA23">
        <v>60000</v>
      </c>
      <c r="FB23">
        <v>350000</v>
      </c>
      <c r="FC23">
        <v>7500</v>
      </c>
      <c r="FD23">
        <v>1150</v>
      </c>
      <c r="FE23">
        <v>36000</v>
      </c>
      <c r="FF23">
        <v>8000</v>
      </c>
      <c r="FG23">
        <v>152000</v>
      </c>
      <c r="FH23">
        <v>71000</v>
      </c>
      <c r="FI23">
        <v>34500</v>
      </c>
      <c r="FJ23">
        <v>28500</v>
      </c>
      <c r="FK23">
        <v>6000</v>
      </c>
      <c r="FL23">
        <v>53000</v>
      </c>
      <c r="FM23">
        <v>220000</v>
      </c>
      <c r="FN23">
        <v>40000</v>
      </c>
      <c r="FO23">
        <v>52000</v>
      </c>
      <c r="FP23">
        <v>2090</v>
      </c>
      <c r="FQ23">
        <v>4860</v>
      </c>
      <c r="FR23">
        <v>1090</v>
      </c>
      <c r="FS23">
        <v>90</v>
      </c>
      <c r="FT23">
        <v>10300</v>
      </c>
      <c r="FU23">
        <v>22000</v>
      </c>
      <c r="FV23">
        <v>280000</v>
      </c>
      <c r="FW23">
        <v>0</v>
      </c>
      <c r="FX23">
        <v>30000</v>
      </c>
      <c r="FY23">
        <v>5000</v>
      </c>
      <c r="FZ23">
        <v>40000</v>
      </c>
      <c r="GA23">
        <v>3000</v>
      </c>
      <c r="GB23">
        <v>25000</v>
      </c>
      <c r="GC23">
        <v>78040</v>
      </c>
      <c r="GD23">
        <v>151000</v>
      </c>
      <c r="GE23">
        <v>65880</v>
      </c>
      <c r="GF23">
        <v>30000</v>
      </c>
      <c r="GG23">
        <v>50000</v>
      </c>
      <c r="GH23">
        <v>151500</v>
      </c>
      <c r="GI23">
        <v>170000</v>
      </c>
      <c r="GJ23">
        <v>8000</v>
      </c>
      <c r="GK23">
        <v>0</v>
      </c>
      <c r="GL23">
        <v>2000</v>
      </c>
      <c r="GM23">
        <v>13333</v>
      </c>
      <c r="GN23">
        <v>1898</v>
      </c>
      <c r="GO23">
        <v>4000</v>
      </c>
      <c r="GP23">
        <v>30000</v>
      </c>
      <c r="GQ23">
        <v>15000</v>
      </c>
      <c r="GR23">
        <v>60000</v>
      </c>
      <c r="GS23">
        <v>20000</v>
      </c>
      <c r="GT23">
        <v>10000</v>
      </c>
      <c r="GU23">
        <v>20000</v>
      </c>
      <c r="GV23">
        <v>20000</v>
      </c>
      <c r="GW23">
        <v>15000</v>
      </c>
      <c r="GX23">
        <v>10000</v>
      </c>
      <c r="GY23">
        <v>40000</v>
      </c>
      <c r="GZ23">
        <v>10000</v>
      </c>
      <c r="HA23" s="102">
        <v>5000</v>
      </c>
      <c r="HB23">
        <v>0</v>
      </c>
      <c r="HC23">
        <v>0</v>
      </c>
      <c r="HD23">
        <v>180000</v>
      </c>
      <c r="HE23">
        <v>20000</v>
      </c>
      <c r="HF23">
        <v>140000</v>
      </c>
      <c r="HG23">
        <v>0</v>
      </c>
      <c r="HH23">
        <v>55000</v>
      </c>
      <c r="HI23">
        <v>315000</v>
      </c>
      <c r="HJ23">
        <v>11800</v>
      </c>
      <c r="HK23" s="102">
        <v>30000</v>
      </c>
      <c r="HL23">
        <v>131472</v>
      </c>
      <c r="HM23" s="102">
        <v>6000</v>
      </c>
      <c r="HN23">
        <v>250000</v>
      </c>
      <c r="HO23">
        <v>585500</v>
      </c>
      <c r="HP23">
        <v>33200</v>
      </c>
      <c r="HQ23">
        <v>4200</v>
      </c>
      <c r="HR23">
        <v>0</v>
      </c>
      <c r="HS23">
        <v>75000</v>
      </c>
      <c r="HT23">
        <v>60000</v>
      </c>
      <c r="HU23">
        <v>42000</v>
      </c>
      <c r="HV23">
        <v>2000</v>
      </c>
      <c r="HW23">
        <v>6000</v>
      </c>
      <c r="HX23">
        <v>2000</v>
      </c>
      <c r="HY23">
        <v>5000</v>
      </c>
      <c r="HZ23">
        <v>5000</v>
      </c>
      <c r="IA23">
        <v>20000</v>
      </c>
      <c r="IB23">
        <v>2000</v>
      </c>
      <c r="IC23">
        <v>2000</v>
      </c>
      <c r="ID23">
        <v>1500000</v>
      </c>
      <c r="IE23">
        <v>300000</v>
      </c>
      <c r="IF23">
        <v>1100000</v>
      </c>
      <c r="IG23">
        <v>570000</v>
      </c>
      <c r="IH23">
        <v>480000</v>
      </c>
      <c r="II23">
        <v>80000</v>
      </c>
      <c r="IJ23">
        <v>900000</v>
      </c>
      <c r="IK23">
        <v>16000</v>
      </c>
      <c r="IL23">
        <v>69000</v>
      </c>
      <c r="IM23">
        <v>120000</v>
      </c>
      <c r="IN23">
        <v>60000</v>
      </c>
      <c r="IO23">
        <v>40000</v>
      </c>
      <c r="IP23">
        <v>40500</v>
      </c>
      <c r="IQ23" s="102">
        <v>9000</v>
      </c>
      <c r="IR23">
        <v>19000</v>
      </c>
      <c r="IS23">
        <v>10000</v>
      </c>
    </row>
    <row r="24" spans="1:253" x14ac:dyDescent="0.25">
      <c r="A24" t="s">
        <v>221</v>
      </c>
      <c r="B24">
        <v>0</v>
      </c>
      <c r="C24">
        <v>10000</v>
      </c>
      <c r="D24">
        <v>5000</v>
      </c>
      <c r="E24">
        <v>5500</v>
      </c>
      <c r="F24">
        <v>38400</v>
      </c>
      <c r="G24">
        <v>282240</v>
      </c>
      <c r="H24">
        <v>5000</v>
      </c>
      <c r="I24">
        <v>65000</v>
      </c>
      <c r="J24">
        <v>5000</v>
      </c>
      <c r="K24">
        <v>30000</v>
      </c>
      <c r="L24">
        <v>22000</v>
      </c>
      <c r="M24">
        <v>30000</v>
      </c>
      <c r="N24">
        <v>5000</v>
      </c>
      <c r="O24">
        <v>30000</v>
      </c>
      <c r="P24">
        <v>6500</v>
      </c>
      <c r="Q24">
        <v>6800</v>
      </c>
      <c r="R24">
        <v>550</v>
      </c>
      <c r="S24">
        <v>3200</v>
      </c>
      <c r="T24">
        <v>8950</v>
      </c>
      <c r="U24">
        <v>95000</v>
      </c>
      <c r="V24">
        <v>20000</v>
      </c>
      <c r="W24">
        <v>0</v>
      </c>
      <c r="X24">
        <v>5000</v>
      </c>
      <c r="Y24">
        <v>20000</v>
      </c>
      <c r="Z24">
        <v>15000</v>
      </c>
      <c r="AA24">
        <v>9000</v>
      </c>
      <c r="AB24">
        <v>21000</v>
      </c>
      <c r="AC24">
        <v>21000</v>
      </c>
      <c r="AD24">
        <v>26000</v>
      </c>
      <c r="AE24">
        <v>10000</v>
      </c>
      <c r="AF24">
        <v>20000</v>
      </c>
      <c r="AG24">
        <v>5000</v>
      </c>
      <c r="AH24">
        <v>2000</v>
      </c>
      <c r="AI24">
        <v>10000</v>
      </c>
      <c r="AJ24">
        <v>5000</v>
      </c>
      <c r="AK24">
        <v>4800</v>
      </c>
      <c r="AL24">
        <v>10000</v>
      </c>
      <c r="AM24">
        <v>1500</v>
      </c>
      <c r="AN24">
        <v>1000</v>
      </c>
      <c r="AO24">
        <v>22000</v>
      </c>
      <c r="AP24">
        <v>20000</v>
      </c>
      <c r="AQ24">
        <v>35000</v>
      </c>
      <c r="AR24">
        <v>60000</v>
      </c>
      <c r="AS24">
        <v>60000</v>
      </c>
      <c r="AT24">
        <v>17100</v>
      </c>
      <c r="AU24">
        <v>27900</v>
      </c>
      <c r="AV24">
        <v>50000</v>
      </c>
      <c r="AW24">
        <v>10000</v>
      </c>
      <c r="AX24">
        <v>10000</v>
      </c>
      <c r="AY24">
        <v>30000</v>
      </c>
      <c r="AZ24">
        <v>5000</v>
      </c>
      <c r="BA24">
        <v>5000</v>
      </c>
      <c r="BB24">
        <v>6000</v>
      </c>
      <c r="BC24">
        <v>10000</v>
      </c>
      <c r="BD24">
        <v>15000</v>
      </c>
      <c r="BE24">
        <v>30000</v>
      </c>
      <c r="BF24">
        <v>27000</v>
      </c>
      <c r="BG24">
        <v>5200</v>
      </c>
      <c r="BH24">
        <v>15000</v>
      </c>
      <c r="BI24">
        <v>25000</v>
      </c>
      <c r="BJ24">
        <v>10000</v>
      </c>
      <c r="BK24">
        <v>480</v>
      </c>
      <c r="BL24">
        <v>9720</v>
      </c>
      <c r="BM24">
        <v>1800</v>
      </c>
      <c r="BN24">
        <v>24000</v>
      </c>
      <c r="BO24">
        <v>1000</v>
      </c>
      <c r="BP24">
        <v>10000</v>
      </c>
      <c r="BQ24">
        <v>50000</v>
      </c>
      <c r="BR24">
        <v>10000</v>
      </c>
      <c r="BS24">
        <v>50000</v>
      </c>
      <c r="BT24">
        <v>10000</v>
      </c>
      <c r="BU24">
        <v>3000</v>
      </c>
      <c r="BV24">
        <v>12000</v>
      </c>
      <c r="BW24">
        <v>8000</v>
      </c>
      <c r="BX24">
        <v>2000</v>
      </c>
      <c r="BY24">
        <v>2000</v>
      </c>
      <c r="BZ24">
        <v>2000</v>
      </c>
      <c r="CA24">
        <v>2000</v>
      </c>
      <c r="CB24">
        <v>3000</v>
      </c>
      <c r="CC24">
        <v>16000</v>
      </c>
      <c r="CD24">
        <v>15000</v>
      </c>
      <c r="CE24">
        <v>2000</v>
      </c>
      <c r="CF24">
        <v>3000</v>
      </c>
      <c r="CG24">
        <v>4000</v>
      </c>
      <c r="CH24">
        <v>2000</v>
      </c>
      <c r="CI24">
        <v>3000</v>
      </c>
      <c r="CJ24">
        <v>2000</v>
      </c>
      <c r="CK24">
        <v>2000</v>
      </c>
      <c r="CL24">
        <v>1100</v>
      </c>
      <c r="CM24">
        <v>1400</v>
      </c>
      <c r="CN24">
        <v>25000</v>
      </c>
      <c r="CO24">
        <v>12000</v>
      </c>
      <c r="CP24">
        <v>21000</v>
      </c>
      <c r="CQ24">
        <v>2000</v>
      </c>
      <c r="CR24">
        <v>5000</v>
      </c>
      <c r="CS24">
        <v>15000</v>
      </c>
      <c r="CT24">
        <v>45000</v>
      </c>
      <c r="CU24">
        <v>10000</v>
      </c>
      <c r="CV24">
        <v>9000</v>
      </c>
      <c r="CW24">
        <v>19550</v>
      </c>
      <c r="CX24">
        <v>14000</v>
      </c>
      <c r="CY24">
        <v>30000</v>
      </c>
      <c r="CZ24">
        <v>9500</v>
      </c>
      <c r="DA24">
        <v>12000</v>
      </c>
      <c r="DB24">
        <v>1000</v>
      </c>
      <c r="DC24">
        <v>3000</v>
      </c>
      <c r="DD24">
        <v>5000</v>
      </c>
      <c r="DE24">
        <v>10000</v>
      </c>
      <c r="DF24">
        <v>3000</v>
      </c>
      <c r="DG24">
        <v>0</v>
      </c>
      <c r="DH24">
        <v>5000</v>
      </c>
      <c r="DI24">
        <v>1000</v>
      </c>
      <c r="DJ24">
        <v>1000</v>
      </c>
      <c r="DK24">
        <v>22000</v>
      </c>
      <c r="DL24">
        <v>20000</v>
      </c>
      <c r="DM24">
        <v>1000</v>
      </c>
      <c r="DN24">
        <v>4000</v>
      </c>
      <c r="DO24">
        <v>3000</v>
      </c>
      <c r="DP24">
        <v>0</v>
      </c>
      <c r="DQ24">
        <v>0</v>
      </c>
      <c r="DR24">
        <v>500</v>
      </c>
      <c r="DS24">
        <v>5000</v>
      </c>
      <c r="DT24">
        <v>8000</v>
      </c>
      <c r="DU24">
        <v>3000</v>
      </c>
      <c r="DV24">
        <v>0</v>
      </c>
      <c r="DW24">
        <v>9000</v>
      </c>
      <c r="DX24">
        <v>1000</v>
      </c>
      <c r="DY24">
        <v>5000</v>
      </c>
      <c r="DZ24">
        <v>1000</v>
      </c>
      <c r="EA24">
        <v>1000</v>
      </c>
      <c r="EB24">
        <v>5000</v>
      </c>
      <c r="EC24">
        <v>1000</v>
      </c>
      <c r="ED24">
        <v>5000</v>
      </c>
      <c r="EE24">
        <v>0</v>
      </c>
      <c r="EF24">
        <v>2000</v>
      </c>
      <c r="EG24">
        <v>16000</v>
      </c>
      <c r="EH24">
        <v>1500</v>
      </c>
      <c r="EI24">
        <v>6000</v>
      </c>
      <c r="EJ24">
        <v>5000</v>
      </c>
      <c r="EK24">
        <v>200</v>
      </c>
      <c r="EL24">
        <v>28000</v>
      </c>
      <c r="EM24">
        <v>7000</v>
      </c>
      <c r="EN24">
        <v>12000</v>
      </c>
      <c r="EO24">
        <v>3000</v>
      </c>
      <c r="EP24">
        <v>5000</v>
      </c>
      <c r="EQ24">
        <v>20000</v>
      </c>
      <c r="ER24">
        <v>6000</v>
      </c>
      <c r="ES24">
        <v>6000</v>
      </c>
      <c r="ET24">
        <v>12000</v>
      </c>
      <c r="EU24">
        <v>25000</v>
      </c>
      <c r="EV24">
        <v>15000</v>
      </c>
      <c r="EW24">
        <v>15000</v>
      </c>
      <c r="EX24">
        <v>130000</v>
      </c>
      <c r="EY24">
        <v>4000</v>
      </c>
      <c r="EZ24">
        <v>4000</v>
      </c>
      <c r="FA24">
        <v>1000</v>
      </c>
      <c r="FB24">
        <v>8000</v>
      </c>
      <c r="FC24">
        <v>0</v>
      </c>
      <c r="FD24">
        <v>0</v>
      </c>
      <c r="FE24">
        <v>0</v>
      </c>
      <c r="FF24">
        <v>1000</v>
      </c>
      <c r="FG24">
        <v>20000</v>
      </c>
      <c r="FH24">
        <v>18000</v>
      </c>
      <c r="FI24">
        <v>4000</v>
      </c>
      <c r="FJ24">
        <v>2000</v>
      </c>
      <c r="FK24">
        <v>5000</v>
      </c>
      <c r="FL24">
        <v>4000</v>
      </c>
      <c r="FM24">
        <v>45000</v>
      </c>
      <c r="FN24">
        <v>20000</v>
      </c>
      <c r="FO24">
        <v>5000</v>
      </c>
      <c r="FP24">
        <v>14280</v>
      </c>
      <c r="FQ24">
        <v>27810</v>
      </c>
      <c r="FR24">
        <v>15980</v>
      </c>
      <c r="FS24">
        <v>15980</v>
      </c>
      <c r="FT24">
        <v>7600</v>
      </c>
      <c r="FU24">
        <v>2000</v>
      </c>
      <c r="FV24">
        <v>17000</v>
      </c>
      <c r="FW24">
        <v>2500</v>
      </c>
      <c r="FX24">
        <v>0</v>
      </c>
      <c r="FY24">
        <v>1000</v>
      </c>
      <c r="FZ24">
        <v>5000</v>
      </c>
      <c r="GA24">
        <v>5000</v>
      </c>
      <c r="GB24">
        <v>20200</v>
      </c>
      <c r="GC24">
        <v>60840</v>
      </c>
      <c r="GD24">
        <v>111000</v>
      </c>
      <c r="GE24">
        <v>55980</v>
      </c>
      <c r="GF24">
        <v>1000</v>
      </c>
      <c r="GG24">
        <v>7000</v>
      </c>
      <c r="GH24">
        <v>17000</v>
      </c>
      <c r="GI24">
        <v>15000</v>
      </c>
      <c r="GJ24">
        <v>4000</v>
      </c>
      <c r="GK24">
        <v>3600</v>
      </c>
      <c r="GL24">
        <v>1320</v>
      </c>
      <c r="GM24">
        <v>3333</v>
      </c>
      <c r="GN24">
        <v>1304</v>
      </c>
      <c r="GO24">
        <v>5000</v>
      </c>
      <c r="GP24">
        <v>50000</v>
      </c>
      <c r="GQ24">
        <v>45000</v>
      </c>
      <c r="GR24">
        <v>3000</v>
      </c>
      <c r="GS24">
        <v>5000</v>
      </c>
      <c r="GT24">
        <v>5000</v>
      </c>
      <c r="GU24">
        <v>25000</v>
      </c>
      <c r="GV24">
        <v>22000</v>
      </c>
      <c r="GW24">
        <v>5000</v>
      </c>
      <c r="GX24">
        <v>5000</v>
      </c>
      <c r="GY24">
        <v>0</v>
      </c>
      <c r="GZ24">
        <v>0</v>
      </c>
      <c r="HA24" s="102">
        <v>0</v>
      </c>
      <c r="HB24">
        <v>3000</v>
      </c>
      <c r="HC24">
        <v>50000</v>
      </c>
      <c r="HD24">
        <v>7000</v>
      </c>
      <c r="HE24">
        <v>6000</v>
      </c>
      <c r="HF24">
        <v>7000</v>
      </c>
      <c r="HG24">
        <v>0</v>
      </c>
      <c r="HH24">
        <v>6000</v>
      </c>
      <c r="HI24">
        <v>18000</v>
      </c>
      <c r="HJ24">
        <v>2000</v>
      </c>
      <c r="HK24" s="102">
        <v>2000</v>
      </c>
      <c r="HL24">
        <v>2000</v>
      </c>
      <c r="HM24" s="102">
        <v>50</v>
      </c>
      <c r="HN24">
        <v>3000</v>
      </c>
      <c r="HO24">
        <v>12100</v>
      </c>
      <c r="HP24">
        <v>96200</v>
      </c>
      <c r="HQ24">
        <v>54394</v>
      </c>
      <c r="HR24">
        <v>30000</v>
      </c>
      <c r="HS24">
        <v>18000</v>
      </c>
      <c r="HT24">
        <v>3000</v>
      </c>
      <c r="HU24">
        <v>25000</v>
      </c>
      <c r="HV24">
        <v>1000</v>
      </c>
      <c r="HW24">
        <v>1000</v>
      </c>
      <c r="HX24">
        <v>5000</v>
      </c>
      <c r="HY24">
        <v>8000</v>
      </c>
      <c r="HZ24">
        <v>5000</v>
      </c>
      <c r="IA24">
        <v>15000</v>
      </c>
      <c r="IB24">
        <v>5000</v>
      </c>
      <c r="IC24">
        <v>5000</v>
      </c>
      <c r="ID24">
        <v>20000</v>
      </c>
      <c r="IE24">
        <v>30000</v>
      </c>
      <c r="IF24">
        <v>22000</v>
      </c>
      <c r="IG24">
        <v>32000</v>
      </c>
      <c r="IH24">
        <v>30000</v>
      </c>
      <c r="II24">
        <v>2000</v>
      </c>
      <c r="IJ24">
        <v>30000</v>
      </c>
      <c r="IK24">
        <v>18000</v>
      </c>
      <c r="IL24">
        <v>15000</v>
      </c>
      <c r="IM24">
        <v>35000</v>
      </c>
      <c r="IN24">
        <v>0</v>
      </c>
      <c r="IO24">
        <v>35000</v>
      </c>
      <c r="IP24">
        <v>35000</v>
      </c>
      <c r="IQ24" s="102">
        <v>7000</v>
      </c>
      <c r="IR24">
        <v>90000</v>
      </c>
      <c r="IS24">
        <v>45000</v>
      </c>
    </row>
    <row r="25" spans="1:253" x14ac:dyDescent="0.25">
      <c r="A25" t="s">
        <v>222</v>
      </c>
      <c r="B25">
        <v>40000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38400</v>
      </c>
      <c r="J25">
        <v>0</v>
      </c>
      <c r="K25">
        <v>9600</v>
      </c>
      <c r="L25">
        <v>0</v>
      </c>
      <c r="M25">
        <v>90000</v>
      </c>
      <c r="N25">
        <v>75000</v>
      </c>
      <c r="O25">
        <v>0</v>
      </c>
      <c r="P25">
        <v>0</v>
      </c>
      <c r="Q25">
        <v>0</v>
      </c>
      <c r="R25">
        <v>423750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24000</v>
      </c>
      <c r="AO25">
        <v>216000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35000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2000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108000</v>
      </c>
      <c r="DG25">
        <v>12000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80000</v>
      </c>
      <c r="EU25">
        <v>0</v>
      </c>
      <c r="EV25">
        <v>0</v>
      </c>
      <c r="EW25">
        <v>0</v>
      </c>
      <c r="EX25">
        <v>150000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 s="102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 s="102">
        <v>0</v>
      </c>
      <c r="HL25">
        <v>0</v>
      </c>
      <c r="HM25" s="102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24000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90000</v>
      </c>
      <c r="IN25">
        <v>0</v>
      </c>
      <c r="IO25">
        <v>0</v>
      </c>
      <c r="IP25">
        <v>0</v>
      </c>
      <c r="IQ25" s="102">
        <v>0</v>
      </c>
      <c r="IR25">
        <v>0</v>
      </c>
      <c r="IS25">
        <v>0</v>
      </c>
    </row>
    <row r="26" spans="1:253" x14ac:dyDescent="0.25">
      <c r="A26" t="s">
        <v>223</v>
      </c>
      <c r="B26">
        <v>0</v>
      </c>
      <c r="C26">
        <v>0</v>
      </c>
      <c r="D26">
        <v>0</v>
      </c>
      <c r="E26">
        <v>0</v>
      </c>
      <c r="F26">
        <v>120000</v>
      </c>
      <c r="G26">
        <v>372000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5100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80000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8000</v>
      </c>
      <c r="DG26">
        <v>2000</v>
      </c>
      <c r="DH26">
        <v>0</v>
      </c>
      <c r="DI26">
        <v>0</v>
      </c>
      <c r="DJ26">
        <v>0</v>
      </c>
      <c r="DK26">
        <v>100</v>
      </c>
      <c r="DL26">
        <v>10000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12000</v>
      </c>
      <c r="EU26">
        <v>90000</v>
      </c>
      <c r="EV26">
        <v>40000</v>
      </c>
      <c r="EW26">
        <v>52000</v>
      </c>
      <c r="EX26">
        <v>100000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29720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 s="102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 s="102">
        <v>0</v>
      </c>
      <c r="HL26">
        <v>24000</v>
      </c>
      <c r="HM26" s="102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42000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125000</v>
      </c>
      <c r="IN26">
        <v>0</v>
      </c>
      <c r="IO26">
        <v>0</v>
      </c>
      <c r="IP26">
        <v>0</v>
      </c>
      <c r="IQ26" s="102">
        <v>0</v>
      </c>
      <c r="IR26">
        <v>0</v>
      </c>
      <c r="IS26">
        <v>0</v>
      </c>
    </row>
    <row r="27" spans="1:253" x14ac:dyDescent="0.25">
      <c r="A27" t="s">
        <v>224</v>
      </c>
      <c r="B27">
        <v>0</v>
      </c>
      <c r="C27">
        <v>92000</v>
      </c>
      <c r="D27">
        <v>19000</v>
      </c>
      <c r="E27">
        <v>36000</v>
      </c>
      <c r="F27">
        <v>0</v>
      </c>
      <c r="G27">
        <v>42000</v>
      </c>
      <c r="H27">
        <v>4000</v>
      </c>
      <c r="I27">
        <v>1639600</v>
      </c>
      <c r="J27">
        <v>14400</v>
      </c>
      <c r="K27">
        <v>388548</v>
      </c>
      <c r="L27">
        <v>0</v>
      </c>
      <c r="M27">
        <v>60000</v>
      </c>
      <c r="N27">
        <v>10000</v>
      </c>
      <c r="O27">
        <v>18000</v>
      </c>
      <c r="P27">
        <v>2000</v>
      </c>
      <c r="Q27">
        <v>0</v>
      </c>
      <c r="R27">
        <v>0</v>
      </c>
      <c r="S27">
        <v>15000</v>
      </c>
      <c r="T27">
        <v>0</v>
      </c>
      <c r="U27">
        <v>458000</v>
      </c>
      <c r="V27">
        <v>0</v>
      </c>
      <c r="W27">
        <v>0</v>
      </c>
      <c r="X27">
        <v>50620</v>
      </c>
      <c r="Y27">
        <v>382000</v>
      </c>
      <c r="Z27">
        <v>0</v>
      </c>
      <c r="AA27">
        <v>46500</v>
      </c>
      <c r="AB27">
        <v>108000</v>
      </c>
      <c r="AC27">
        <v>139404</v>
      </c>
      <c r="AD27">
        <v>289100</v>
      </c>
      <c r="AE27">
        <v>127100</v>
      </c>
      <c r="AF27">
        <v>217000</v>
      </c>
      <c r="AG27">
        <v>93000</v>
      </c>
      <c r="AH27">
        <v>16000</v>
      </c>
      <c r="AI27">
        <v>275000</v>
      </c>
      <c r="AJ27">
        <v>139000</v>
      </c>
      <c r="AK27">
        <v>5000</v>
      </c>
      <c r="AL27">
        <v>48000</v>
      </c>
      <c r="AM27">
        <v>288</v>
      </c>
      <c r="AN27">
        <v>89000</v>
      </c>
      <c r="AO27">
        <v>2234000</v>
      </c>
      <c r="AP27">
        <v>120093</v>
      </c>
      <c r="AQ27">
        <v>0</v>
      </c>
      <c r="AR27">
        <v>618000</v>
      </c>
      <c r="AS27">
        <v>300000</v>
      </c>
      <c r="AT27">
        <v>256500</v>
      </c>
      <c r="AU27">
        <v>418500</v>
      </c>
      <c r="AV27">
        <v>1254900</v>
      </c>
      <c r="AW27">
        <v>500000</v>
      </c>
      <c r="AX27">
        <v>2268000</v>
      </c>
      <c r="AY27">
        <v>352000</v>
      </c>
      <c r="AZ27">
        <v>380000</v>
      </c>
      <c r="BA27">
        <v>2000</v>
      </c>
      <c r="BB27">
        <v>418000</v>
      </c>
      <c r="BC27">
        <v>627000</v>
      </c>
      <c r="BD27">
        <v>420000</v>
      </c>
      <c r="BE27">
        <v>900000</v>
      </c>
      <c r="BF27">
        <v>766700</v>
      </c>
      <c r="BG27">
        <v>149300</v>
      </c>
      <c r="BH27">
        <v>401000</v>
      </c>
      <c r="BI27">
        <v>60000</v>
      </c>
      <c r="BJ27">
        <v>1037000</v>
      </c>
      <c r="BK27">
        <v>37280</v>
      </c>
      <c r="BL27">
        <v>754920</v>
      </c>
      <c r="BM27">
        <v>139800</v>
      </c>
      <c r="BN27">
        <v>959000</v>
      </c>
      <c r="BO27">
        <v>42000</v>
      </c>
      <c r="BP27">
        <v>371000</v>
      </c>
      <c r="BQ27">
        <v>2015000</v>
      </c>
      <c r="BR27">
        <v>0</v>
      </c>
      <c r="BS27">
        <v>600000</v>
      </c>
      <c r="BT27">
        <v>900000</v>
      </c>
      <c r="BU27">
        <v>0</v>
      </c>
      <c r="BV27">
        <v>1081000</v>
      </c>
      <c r="BW27">
        <v>546000</v>
      </c>
      <c r="BX27">
        <v>4000</v>
      </c>
      <c r="BY27">
        <v>5000</v>
      </c>
      <c r="BZ27">
        <v>6000</v>
      </c>
      <c r="CA27">
        <v>4000</v>
      </c>
      <c r="CB27">
        <v>20000</v>
      </c>
      <c r="CC27">
        <v>178000</v>
      </c>
      <c r="CD27">
        <v>0</v>
      </c>
      <c r="CE27">
        <v>25000</v>
      </c>
      <c r="CF27">
        <v>100000</v>
      </c>
      <c r="CG27">
        <v>4000</v>
      </c>
      <c r="CH27">
        <v>250000</v>
      </c>
      <c r="CI27">
        <v>12000</v>
      </c>
      <c r="CJ27">
        <v>15000</v>
      </c>
      <c r="CK27">
        <v>6000</v>
      </c>
      <c r="CL27">
        <v>115541</v>
      </c>
      <c r="CM27">
        <v>137920</v>
      </c>
      <c r="CN27">
        <v>25000</v>
      </c>
      <c r="CO27">
        <v>25000</v>
      </c>
      <c r="CP27">
        <v>19000</v>
      </c>
      <c r="CQ27">
        <v>10000</v>
      </c>
      <c r="CR27">
        <v>36948</v>
      </c>
      <c r="CS27">
        <v>2909682</v>
      </c>
      <c r="CT27">
        <v>230000</v>
      </c>
      <c r="CU27">
        <v>0</v>
      </c>
      <c r="CV27">
        <v>10000</v>
      </c>
      <c r="CW27">
        <v>0</v>
      </c>
      <c r="CX27">
        <v>48000</v>
      </c>
      <c r="CY27">
        <v>70000</v>
      </c>
      <c r="CZ27">
        <v>35000</v>
      </c>
      <c r="DA27">
        <v>65000</v>
      </c>
      <c r="DB27">
        <v>22752</v>
      </c>
      <c r="DC27">
        <v>615200</v>
      </c>
      <c r="DD27">
        <v>0</v>
      </c>
      <c r="DE27">
        <v>1330000</v>
      </c>
      <c r="DF27">
        <v>42000</v>
      </c>
      <c r="DG27">
        <v>0</v>
      </c>
      <c r="DH27">
        <v>44000</v>
      </c>
      <c r="DI27">
        <v>30000</v>
      </c>
      <c r="DJ27">
        <v>0</v>
      </c>
      <c r="DK27">
        <v>124000</v>
      </c>
      <c r="DL27">
        <v>10000</v>
      </c>
      <c r="DM27">
        <v>0</v>
      </c>
      <c r="DN27">
        <v>3000</v>
      </c>
      <c r="DO27">
        <v>15000</v>
      </c>
      <c r="DP27">
        <v>0</v>
      </c>
      <c r="DQ27">
        <v>0</v>
      </c>
      <c r="DR27">
        <v>34640</v>
      </c>
      <c r="DS27">
        <v>5000</v>
      </c>
      <c r="DT27">
        <v>204700</v>
      </c>
      <c r="DU27">
        <v>0</v>
      </c>
      <c r="DV27">
        <v>645000</v>
      </c>
      <c r="DW27">
        <v>232500</v>
      </c>
      <c r="DX27">
        <v>5000</v>
      </c>
      <c r="DY27">
        <v>31500</v>
      </c>
      <c r="DZ27">
        <v>116700</v>
      </c>
      <c r="EA27">
        <v>169200</v>
      </c>
      <c r="EB27">
        <v>1597400</v>
      </c>
      <c r="EC27">
        <v>20700</v>
      </c>
      <c r="ED27">
        <v>45000</v>
      </c>
      <c r="EE27">
        <v>300000</v>
      </c>
      <c r="EF27">
        <v>11500</v>
      </c>
      <c r="EG27">
        <v>30000</v>
      </c>
      <c r="EH27">
        <v>0</v>
      </c>
      <c r="EI27">
        <v>0</v>
      </c>
      <c r="EJ27">
        <v>238000</v>
      </c>
      <c r="EK27">
        <v>21300</v>
      </c>
      <c r="EL27">
        <v>12000</v>
      </c>
      <c r="EM27">
        <v>30000</v>
      </c>
      <c r="EN27">
        <v>10048</v>
      </c>
      <c r="EO27">
        <v>35000</v>
      </c>
      <c r="EP27">
        <v>250000</v>
      </c>
      <c r="EQ27">
        <v>12000</v>
      </c>
      <c r="ER27">
        <v>40000</v>
      </c>
      <c r="ES27">
        <v>35000</v>
      </c>
      <c r="ET27">
        <v>70000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55000</v>
      </c>
      <c r="FA27">
        <v>2394600</v>
      </c>
      <c r="FB27">
        <v>2296500</v>
      </c>
      <c r="FC27">
        <v>16000</v>
      </c>
      <c r="FD27">
        <v>2750</v>
      </c>
      <c r="FE27">
        <v>38600</v>
      </c>
      <c r="FF27">
        <v>127300</v>
      </c>
      <c r="FG27">
        <v>141000</v>
      </c>
      <c r="FH27">
        <v>90000</v>
      </c>
      <c r="FI27">
        <v>89000</v>
      </c>
      <c r="FJ27">
        <v>64000</v>
      </c>
      <c r="FK27">
        <v>47112</v>
      </c>
      <c r="FL27">
        <v>98000</v>
      </c>
      <c r="FM27">
        <v>173200</v>
      </c>
      <c r="FN27">
        <v>65388</v>
      </c>
      <c r="FO27">
        <v>45000</v>
      </c>
      <c r="FP27">
        <v>43618</v>
      </c>
      <c r="FQ27">
        <v>163886</v>
      </c>
      <c r="FR27">
        <v>49722</v>
      </c>
      <c r="FS27">
        <v>49482</v>
      </c>
      <c r="FT27">
        <v>78316</v>
      </c>
      <c r="FU27">
        <v>14500</v>
      </c>
      <c r="FV27">
        <v>231000</v>
      </c>
      <c r="FW27">
        <v>8000</v>
      </c>
      <c r="FX27">
        <v>15000</v>
      </c>
      <c r="FY27">
        <v>10000</v>
      </c>
      <c r="FZ27">
        <v>138200</v>
      </c>
      <c r="GA27">
        <v>42474</v>
      </c>
      <c r="GB27">
        <v>59500</v>
      </c>
      <c r="GC27">
        <v>104716</v>
      </c>
      <c r="GD27">
        <v>114400</v>
      </c>
      <c r="GE27">
        <v>57252</v>
      </c>
      <c r="GF27">
        <v>20980</v>
      </c>
      <c r="GG27">
        <v>37300</v>
      </c>
      <c r="GH27">
        <v>827300</v>
      </c>
      <c r="GI27">
        <v>131000</v>
      </c>
      <c r="GJ27">
        <v>6000</v>
      </c>
      <c r="GK27">
        <v>6435</v>
      </c>
      <c r="GL27">
        <v>19490</v>
      </c>
      <c r="GM27">
        <v>17173</v>
      </c>
      <c r="GN27">
        <v>34776</v>
      </c>
      <c r="GO27">
        <v>17244</v>
      </c>
      <c r="GP27">
        <v>340000</v>
      </c>
      <c r="GQ27">
        <v>95000</v>
      </c>
      <c r="GR27">
        <v>30000</v>
      </c>
      <c r="GS27">
        <v>40000</v>
      </c>
      <c r="GT27">
        <v>30000</v>
      </c>
      <c r="GU27">
        <v>40000</v>
      </c>
      <c r="GV27">
        <v>38800</v>
      </c>
      <c r="GW27">
        <v>0</v>
      </c>
      <c r="GX27">
        <v>0</v>
      </c>
      <c r="GY27">
        <v>0</v>
      </c>
      <c r="GZ27">
        <v>0</v>
      </c>
      <c r="HA27" s="102">
        <v>120000</v>
      </c>
      <c r="HB27">
        <v>0</v>
      </c>
      <c r="HC27">
        <v>0</v>
      </c>
      <c r="HD27">
        <v>2200000</v>
      </c>
      <c r="HE27">
        <v>50000</v>
      </c>
      <c r="HF27">
        <v>2800000</v>
      </c>
      <c r="HG27">
        <v>0</v>
      </c>
      <c r="HH27">
        <v>118600</v>
      </c>
      <c r="HI27">
        <v>443000</v>
      </c>
      <c r="HJ27">
        <v>20200</v>
      </c>
      <c r="HK27" s="102">
        <v>34200</v>
      </c>
      <c r="HL27">
        <v>1946230</v>
      </c>
      <c r="HM27" s="102">
        <v>18650</v>
      </c>
      <c r="HN27">
        <v>95000</v>
      </c>
      <c r="HO27">
        <v>0</v>
      </c>
      <c r="HP27">
        <v>14442</v>
      </c>
      <c r="HQ27">
        <v>0</v>
      </c>
      <c r="HR27">
        <v>0</v>
      </c>
      <c r="HS27">
        <v>28000</v>
      </c>
      <c r="HT27">
        <v>70000</v>
      </c>
      <c r="HU27">
        <v>45000</v>
      </c>
      <c r="HV27">
        <v>7000</v>
      </c>
      <c r="HW27">
        <v>8000</v>
      </c>
      <c r="HX27">
        <v>17000</v>
      </c>
      <c r="HY27">
        <v>11000</v>
      </c>
      <c r="HZ27">
        <v>14000</v>
      </c>
      <c r="IA27">
        <v>26734</v>
      </c>
      <c r="IB27">
        <v>20000</v>
      </c>
      <c r="IC27">
        <v>5000</v>
      </c>
      <c r="ID27">
        <v>466000</v>
      </c>
      <c r="IE27">
        <v>830000</v>
      </c>
      <c r="IF27">
        <v>1630000</v>
      </c>
      <c r="IG27">
        <v>1252000</v>
      </c>
      <c r="IH27">
        <v>820000</v>
      </c>
      <c r="II27">
        <v>70000</v>
      </c>
      <c r="IJ27">
        <v>220000</v>
      </c>
      <c r="IK27">
        <v>44000</v>
      </c>
      <c r="IL27">
        <v>70000</v>
      </c>
      <c r="IM27">
        <v>630000</v>
      </c>
      <c r="IN27">
        <v>0</v>
      </c>
      <c r="IO27">
        <v>70000</v>
      </c>
      <c r="IP27">
        <v>25000</v>
      </c>
      <c r="IQ27" s="102">
        <v>7000</v>
      </c>
      <c r="IR27">
        <v>379000</v>
      </c>
      <c r="IS27">
        <v>250440</v>
      </c>
    </row>
    <row r="28" spans="1:253" x14ac:dyDescent="0.25">
      <c r="A28" t="s">
        <v>225</v>
      </c>
      <c r="B28">
        <v>0</v>
      </c>
      <c r="C28">
        <v>4000</v>
      </c>
      <c r="D28">
        <v>0</v>
      </c>
      <c r="E28">
        <v>2000</v>
      </c>
      <c r="F28">
        <v>0</v>
      </c>
      <c r="G28">
        <v>0</v>
      </c>
      <c r="H28">
        <v>0</v>
      </c>
      <c r="I28">
        <v>1379616</v>
      </c>
      <c r="J28">
        <v>10800</v>
      </c>
      <c r="K28">
        <v>555504</v>
      </c>
      <c r="L28">
        <v>0</v>
      </c>
      <c r="M28">
        <v>0</v>
      </c>
      <c r="N28">
        <v>0</v>
      </c>
      <c r="O28">
        <v>0</v>
      </c>
      <c r="P28">
        <v>0</v>
      </c>
      <c r="Q28">
        <v>3000</v>
      </c>
      <c r="R28">
        <v>0</v>
      </c>
      <c r="S28">
        <v>4000</v>
      </c>
      <c r="T28">
        <v>5000</v>
      </c>
      <c r="U28">
        <v>45000</v>
      </c>
      <c r="V28">
        <v>0</v>
      </c>
      <c r="W28">
        <v>0</v>
      </c>
      <c r="X28">
        <v>0</v>
      </c>
      <c r="Y28">
        <v>0</v>
      </c>
      <c r="Z28">
        <v>0</v>
      </c>
      <c r="AA28">
        <v>84000</v>
      </c>
      <c r="AB28">
        <v>196000</v>
      </c>
      <c r="AC28">
        <v>100000</v>
      </c>
      <c r="AD28">
        <v>0</v>
      </c>
      <c r="AE28">
        <v>0</v>
      </c>
      <c r="AF28">
        <v>0</v>
      </c>
      <c r="AG28">
        <v>87000</v>
      </c>
      <c r="AH28">
        <v>0</v>
      </c>
      <c r="AI28">
        <v>501000</v>
      </c>
      <c r="AJ28">
        <v>188000</v>
      </c>
      <c r="AK28">
        <v>10000</v>
      </c>
      <c r="AL28">
        <v>0</v>
      </c>
      <c r="AM28">
        <v>0</v>
      </c>
      <c r="AN28">
        <v>0</v>
      </c>
      <c r="AO28">
        <v>2751694</v>
      </c>
      <c r="AP28">
        <v>50000</v>
      </c>
      <c r="AQ28">
        <v>1580000</v>
      </c>
      <c r="AR28">
        <v>1480000</v>
      </c>
      <c r="AS28">
        <v>700000</v>
      </c>
      <c r="AT28">
        <v>623960</v>
      </c>
      <c r="AU28">
        <v>1018040</v>
      </c>
      <c r="AV28">
        <v>1300000</v>
      </c>
      <c r="AW28">
        <v>560000</v>
      </c>
      <c r="AX28">
        <v>590000</v>
      </c>
      <c r="AY28">
        <v>425000</v>
      </c>
      <c r="AZ28">
        <v>440000</v>
      </c>
      <c r="BA28">
        <v>375000</v>
      </c>
      <c r="BB28">
        <v>480000</v>
      </c>
      <c r="BC28">
        <v>720000</v>
      </c>
      <c r="BD28">
        <v>1811000</v>
      </c>
      <c r="BE28">
        <v>850000</v>
      </c>
      <c r="BF28">
        <v>1155000</v>
      </c>
      <c r="BG28">
        <v>242000</v>
      </c>
      <c r="BH28">
        <v>200000</v>
      </c>
      <c r="BI28">
        <v>310000</v>
      </c>
      <c r="BJ28">
        <v>3405000</v>
      </c>
      <c r="BK28">
        <v>46600</v>
      </c>
      <c r="BL28">
        <v>943650</v>
      </c>
      <c r="BM28">
        <v>174750</v>
      </c>
      <c r="BN28">
        <v>4378000</v>
      </c>
      <c r="BO28">
        <v>118000</v>
      </c>
      <c r="BP28">
        <v>613000</v>
      </c>
      <c r="BQ28">
        <v>3276000</v>
      </c>
      <c r="BR28">
        <v>53000</v>
      </c>
      <c r="BS28">
        <v>532000</v>
      </c>
      <c r="BT28">
        <v>1125400</v>
      </c>
      <c r="BU28">
        <v>168000</v>
      </c>
      <c r="BV28">
        <v>1381000</v>
      </c>
      <c r="BW28">
        <v>955000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130000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4700</v>
      </c>
      <c r="CM28">
        <v>9400</v>
      </c>
      <c r="CN28">
        <v>100000</v>
      </c>
      <c r="CO28">
        <v>40000</v>
      </c>
      <c r="CP28">
        <v>68000</v>
      </c>
      <c r="CQ28">
        <v>120000</v>
      </c>
      <c r="CR28">
        <v>1404</v>
      </c>
      <c r="CS28">
        <v>182296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105100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45000</v>
      </c>
      <c r="DX28">
        <v>0</v>
      </c>
      <c r="DY28">
        <v>20000</v>
      </c>
      <c r="DZ28">
        <v>0</v>
      </c>
      <c r="EA28">
        <v>0</v>
      </c>
      <c r="EB28">
        <v>177000</v>
      </c>
      <c r="EC28">
        <v>173000</v>
      </c>
      <c r="ED28">
        <v>0</v>
      </c>
      <c r="EE28">
        <v>0</v>
      </c>
      <c r="EF28">
        <v>0</v>
      </c>
      <c r="EG28">
        <v>36541</v>
      </c>
      <c r="EH28">
        <v>0</v>
      </c>
      <c r="EI28">
        <v>0</v>
      </c>
      <c r="EJ28">
        <v>25000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20000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12000</v>
      </c>
      <c r="EZ28">
        <v>145000</v>
      </c>
      <c r="FA28">
        <v>4000</v>
      </c>
      <c r="FB28">
        <v>695000</v>
      </c>
      <c r="FC28">
        <v>200</v>
      </c>
      <c r="FD28">
        <v>0</v>
      </c>
      <c r="FE28">
        <v>222000</v>
      </c>
      <c r="FF28">
        <v>41880</v>
      </c>
      <c r="FG28">
        <v>87660</v>
      </c>
      <c r="FH28">
        <v>80000</v>
      </c>
      <c r="FI28">
        <v>20000</v>
      </c>
      <c r="FJ28">
        <v>28000</v>
      </c>
      <c r="FK28">
        <v>0</v>
      </c>
      <c r="FL28">
        <v>35000</v>
      </c>
      <c r="FM28">
        <v>118248</v>
      </c>
      <c r="FN28">
        <v>45456</v>
      </c>
      <c r="FO28">
        <v>23700</v>
      </c>
      <c r="FP28">
        <v>0</v>
      </c>
      <c r="FQ28">
        <v>22608</v>
      </c>
      <c r="FR28">
        <v>0</v>
      </c>
      <c r="FS28">
        <v>0</v>
      </c>
      <c r="FT28">
        <v>49584</v>
      </c>
      <c r="FU28">
        <v>0</v>
      </c>
      <c r="FV28">
        <v>246000</v>
      </c>
      <c r="FW28">
        <v>0</v>
      </c>
      <c r="FX28">
        <v>40000</v>
      </c>
      <c r="FY28">
        <v>25000</v>
      </c>
      <c r="FZ28">
        <v>0</v>
      </c>
      <c r="GA28">
        <v>0</v>
      </c>
      <c r="GB28">
        <v>0</v>
      </c>
      <c r="GC28">
        <v>31760</v>
      </c>
      <c r="GD28">
        <v>69000</v>
      </c>
      <c r="GE28">
        <v>31470</v>
      </c>
      <c r="GF28">
        <v>7000</v>
      </c>
      <c r="GG28">
        <v>25100</v>
      </c>
      <c r="GH28">
        <v>95900</v>
      </c>
      <c r="GI28">
        <v>143000</v>
      </c>
      <c r="GJ28">
        <v>12780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260000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105000</v>
      </c>
      <c r="GZ28">
        <v>0</v>
      </c>
      <c r="HA28" s="102">
        <v>0</v>
      </c>
      <c r="HB28">
        <v>0</v>
      </c>
      <c r="HC28">
        <v>0</v>
      </c>
      <c r="HD28">
        <v>160000</v>
      </c>
      <c r="HE28">
        <v>20000</v>
      </c>
      <c r="HF28">
        <v>170000</v>
      </c>
      <c r="HG28">
        <v>0</v>
      </c>
      <c r="HH28">
        <v>180000</v>
      </c>
      <c r="HI28">
        <v>290000</v>
      </c>
      <c r="HJ28">
        <v>25000</v>
      </c>
      <c r="HK28" s="102">
        <v>23000</v>
      </c>
      <c r="HL28">
        <v>28833</v>
      </c>
      <c r="HM28" s="102">
        <v>0</v>
      </c>
      <c r="HN28">
        <v>130000</v>
      </c>
      <c r="HO28">
        <v>230000</v>
      </c>
      <c r="HP28">
        <v>66480</v>
      </c>
      <c r="HQ28">
        <v>0</v>
      </c>
      <c r="HR28">
        <v>0</v>
      </c>
      <c r="HS28">
        <v>0</v>
      </c>
      <c r="HT28">
        <v>150000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2511000</v>
      </c>
      <c r="IE28">
        <v>2350000</v>
      </c>
      <c r="IF28">
        <v>1800000</v>
      </c>
      <c r="IG28">
        <v>1104000</v>
      </c>
      <c r="IH28">
        <v>1999000</v>
      </c>
      <c r="II28">
        <v>29000</v>
      </c>
      <c r="IJ28">
        <v>210000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 s="102">
        <v>0</v>
      </c>
      <c r="IR28">
        <v>96576</v>
      </c>
      <c r="IS28">
        <v>0</v>
      </c>
    </row>
    <row r="29" spans="1:253" x14ac:dyDescent="0.25">
      <c r="A29" t="s">
        <v>226</v>
      </c>
      <c r="B29">
        <v>0</v>
      </c>
      <c r="C29">
        <v>30000</v>
      </c>
      <c r="D29">
        <v>16000</v>
      </c>
      <c r="E29">
        <v>31000</v>
      </c>
      <c r="F29">
        <v>0</v>
      </c>
      <c r="G29">
        <v>7216</v>
      </c>
      <c r="H29">
        <v>29310</v>
      </c>
      <c r="I29">
        <v>388000</v>
      </c>
      <c r="J29">
        <v>13850</v>
      </c>
      <c r="K29">
        <v>107000</v>
      </c>
      <c r="L29">
        <v>162300</v>
      </c>
      <c r="M29">
        <v>14000</v>
      </c>
      <c r="N29">
        <v>6000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62000</v>
      </c>
      <c r="Z29">
        <v>0</v>
      </c>
      <c r="AA29">
        <v>109500</v>
      </c>
      <c r="AB29">
        <v>255500</v>
      </c>
      <c r="AC29">
        <v>15000</v>
      </c>
      <c r="AD29">
        <v>27500</v>
      </c>
      <c r="AE29">
        <v>7500</v>
      </c>
      <c r="AF29">
        <v>27500</v>
      </c>
      <c r="AG29">
        <v>40000</v>
      </c>
      <c r="AH29">
        <v>6000</v>
      </c>
      <c r="AI29">
        <v>54000</v>
      </c>
      <c r="AJ29">
        <v>40000</v>
      </c>
      <c r="AK29">
        <v>8000</v>
      </c>
      <c r="AL29">
        <v>10000</v>
      </c>
      <c r="AM29">
        <v>2500</v>
      </c>
      <c r="AN29">
        <v>0</v>
      </c>
      <c r="AO29">
        <v>190079</v>
      </c>
      <c r="AP29">
        <v>0</v>
      </c>
      <c r="AQ29">
        <v>990000</v>
      </c>
      <c r="AR29">
        <v>862000</v>
      </c>
      <c r="AS29">
        <v>200000</v>
      </c>
      <c r="AT29">
        <v>7600</v>
      </c>
      <c r="AU29">
        <v>12400</v>
      </c>
      <c r="AV29">
        <v>100000</v>
      </c>
      <c r="AW29">
        <v>10000</v>
      </c>
      <c r="AX29">
        <v>95000</v>
      </c>
      <c r="AY29">
        <v>338000</v>
      </c>
      <c r="AZ29">
        <v>75000</v>
      </c>
      <c r="BA29">
        <v>41000</v>
      </c>
      <c r="BB29">
        <v>56000</v>
      </c>
      <c r="BC29">
        <v>86000</v>
      </c>
      <c r="BD29">
        <v>0</v>
      </c>
      <c r="BE29">
        <v>500000</v>
      </c>
      <c r="BF29">
        <v>0</v>
      </c>
      <c r="BG29">
        <v>0</v>
      </c>
      <c r="BH29">
        <v>285000</v>
      </c>
      <c r="BI29">
        <v>7000</v>
      </c>
      <c r="BJ29">
        <v>169000</v>
      </c>
      <c r="BK29">
        <v>240</v>
      </c>
      <c r="BL29">
        <v>4860</v>
      </c>
      <c r="BM29">
        <v>900</v>
      </c>
      <c r="BN29">
        <v>115000</v>
      </c>
      <c r="BO29">
        <v>0</v>
      </c>
      <c r="BP29">
        <v>31000</v>
      </c>
      <c r="BQ29">
        <v>149000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4000</v>
      </c>
      <c r="BY29">
        <v>8000</v>
      </c>
      <c r="BZ29">
        <v>25000</v>
      </c>
      <c r="CA29">
        <v>4000</v>
      </c>
      <c r="CB29">
        <v>25000</v>
      </c>
      <c r="CC29">
        <v>34000</v>
      </c>
      <c r="CD29">
        <v>0</v>
      </c>
      <c r="CE29">
        <v>12000</v>
      </c>
      <c r="CF29">
        <v>5000</v>
      </c>
      <c r="CG29">
        <v>1000</v>
      </c>
      <c r="CH29">
        <v>8000</v>
      </c>
      <c r="CI29">
        <v>2000</v>
      </c>
      <c r="CJ29">
        <v>2000</v>
      </c>
      <c r="CK29">
        <v>1000</v>
      </c>
      <c r="CL29">
        <v>37480</v>
      </c>
      <c r="CM29">
        <v>66200</v>
      </c>
      <c r="CN29">
        <v>18000</v>
      </c>
      <c r="CO29">
        <v>22000</v>
      </c>
      <c r="CP29">
        <v>29000</v>
      </c>
      <c r="CQ29">
        <v>20000</v>
      </c>
      <c r="CR29">
        <v>30000</v>
      </c>
      <c r="CS29">
        <v>253630</v>
      </c>
      <c r="CT29">
        <v>175000</v>
      </c>
      <c r="CU29">
        <v>0</v>
      </c>
      <c r="CV29">
        <v>0</v>
      </c>
      <c r="CW29">
        <v>0</v>
      </c>
      <c r="CX29">
        <v>20000</v>
      </c>
      <c r="CY29">
        <v>70000</v>
      </c>
      <c r="CZ29">
        <v>20000</v>
      </c>
      <c r="DA29">
        <v>50000</v>
      </c>
      <c r="DB29">
        <v>0</v>
      </c>
      <c r="DC29">
        <v>2000</v>
      </c>
      <c r="DD29">
        <v>0</v>
      </c>
      <c r="DE29">
        <v>30000</v>
      </c>
      <c r="DF29">
        <v>0</v>
      </c>
      <c r="DG29">
        <v>0</v>
      </c>
      <c r="DH29">
        <v>46000</v>
      </c>
      <c r="DI29">
        <v>0</v>
      </c>
      <c r="DJ29">
        <v>0</v>
      </c>
      <c r="DK29">
        <v>0</v>
      </c>
      <c r="DL29">
        <v>12000</v>
      </c>
      <c r="DM29">
        <v>0</v>
      </c>
      <c r="DN29">
        <v>315000</v>
      </c>
      <c r="DO29">
        <v>0</v>
      </c>
      <c r="DP29">
        <v>0</v>
      </c>
      <c r="DQ29">
        <v>14430</v>
      </c>
      <c r="DR29">
        <v>14000</v>
      </c>
      <c r="DS29">
        <v>150000</v>
      </c>
      <c r="DT29">
        <v>107500</v>
      </c>
      <c r="DU29">
        <v>10000</v>
      </c>
      <c r="DV29">
        <v>235000</v>
      </c>
      <c r="DW29">
        <v>43000</v>
      </c>
      <c r="DX29">
        <v>1000</v>
      </c>
      <c r="DY29">
        <v>43000</v>
      </c>
      <c r="DZ29">
        <v>4200</v>
      </c>
      <c r="EA29">
        <v>3100</v>
      </c>
      <c r="EB29">
        <v>26000</v>
      </c>
      <c r="EC29">
        <v>16000</v>
      </c>
      <c r="ED29">
        <v>0</v>
      </c>
      <c r="EE29">
        <v>0</v>
      </c>
      <c r="EF29">
        <v>4200</v>
      </c>
      <c r="EG29">
        <v>30000</v>
      </c>
      <c r="EH29">
        <v>0</v>
      </c>
      <c r="EI29">
        <v>0</v>
      </c>
      <c r="EJ29">
        <v>66988</v>
      </c>
      <c r="EK29">
        <v>9256</v>
      </c>
      <c r="EL29">
        <v>4400</v>
      </c>
      <c r="EM29">
        <v>12000</v>
      </c>
      <c r="EN29">
        <v>5400</v>
      </c>
      <c r="EO29">
        <v>7000</v>
      </c>
      <c r="EP29">
        <v>20000</v>
      </c>
      <c r="EQ29">
        <v>10220</v>
      </c>
      <c r="ER29">
        <v>0</v>
      </c>
      <c r="ES29">
        <v>0</v>
      </c>
      <c r="ET29">
        <v>74000</v>
      </c>
      <c r="EU29">
        <v>145000</v>
      </c>
      <c r="EV29">
        <v>121900</v>
      </c>
      <c r="EW29">
        <v>87000</v>
      </c>
      <c r="EX29">
        <v>271000</v>
      </c>
      <c r="EY29">
        <v>0</v>
      </c>
      <c r="EZ29">
        <v>55000</v>
      </c>
      <c r="FA29">
        <v>904200</v>
      </c>
      <c r="FB29">
        <v>3350700</v>
      </c>
      <c r="FC29">
        <v>71100</v>
      </c>
      <c r="FD29">
        <v>31500</v>
      </c>
      <c r="FE29">
        <v>105700</v>
      </c>
      <c r="FF29">
        <v>284000</v>
      </c>
      <c r="FG29">
        <v>103640</v>
      </c>
      <c r="FH29">
        <v>53000</v>
      </c>
      <c r="FI29">
        <v>45000</v>
      </c>
      <c r="FJ29">
        <v>6000</v>
      </c>
      <c r="FK29">
        <v>6000</v>
      </c>
      <c r="FL29">
        <v>53000</v>
      </c>
      <c r="FM29">
        <v>165000</v>
      </c>
      <c r="FN29">
        <v>20500</v>
      </c>
      <c r="FO29">
        <v>20000</v>
      </c>
      <c r="FP29">
        <v>345</v>
      </c>
      <c r="FQ29">
        <v>874</v>
      </c>
      <c r="FR29">
        <v>345</v>
      </c>
      <c r="FS29">
        <v>345</v>
      </c>
      <c r="FT29">
        <v>20850</v>
      </c>
      <c r="FU29">
        <v>212500</v>
      </c>
      <c r="FV29">
        <v>67000</v>
      </c>
      <c r="FW29">
        <v>3000</v>
      </c>
      <c r="FX29">
        <v>28000</v>
      </c>
      <c r="FY29">
        <v>20000</v>
      </c>
      <c r="FZ29">
        <v>32000</v>
      </c>
      <c r="GA29">
        <v>3410</v>
      </c>
      <c r="GB29">
        <v>0</v>
      </c>
      <c r="GC29">
        <v>11650</v>
      </c>
      <c r="GD29">
        <v>23950</v>
      </c>
      <c r="GE29">
        <v>9113</v>
      </c>
      <c r="GF29">
        <v>9500</v>
      </c>
      <c r="GG29">
        <v>21000</v>
      </c>
      <c r="GH29">
        <v>143000</v>
      </c>
      <c r="GI29">
        <v>403000</v>
      </c>
      <c r="GJ29">
        <v>0</v>
      </c>
      <c r="GK29">
        <v>1252</v>
      </c>
      <c r="GL29">
        <v>0</v>
      </c>
      <c r="GM29">
        <v>21120</v>
      </c>
      <c r="GN29">
        <v>6068</v>
      </c>
      <c r="GO29">
        <v>29030</v>
      </c>
      <c r="GP29">
        <v>15000</v>
      </c>
      <c r="GQ29">
        <v>6000</v>
      </c>
      <c r="GR29">
        <v>50000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42000</v>
      </c>
      <c r="GZ29">
        <v>0</v>
      </c>
      <c r="HA29" s="102">
        <v>0</v>
      </c>
      <c r="HB29">
        <v>0</v>
      </c>
      <c r="HC29">
        <v>5000</v>
      </c>
      <c r="HD29">
        <v>50000</v>
      </c>
      <c r="HE29">
        <v>20000</v>
      </c>
      <c r="HF29">
        <v>150000</v>
      </c>
      <c r="HG29">
        <v>0</v>
      </c>
      <c r="HH29">
        <v>58500</v>
      </c>
      <c r="HI29">
        <v>165000</v>
      </c>
      <c r="HJ29">
        <v>12500</v>
      </c>
      <c r="HK29" s="102">
        <v>13500</v>
      </c>
      <c r="HL29">
        <v>10500</v>
      </c>
      <c r="HM29" s="102">
        <v>40000</v>
      </c>
      <c r="HN29">
        <v>200000</v>
      </c>
      <c r="HO29">
        <v>221210</v>
      </c>
      <c r="HP29">
        <v>22000</v>
      </c>
      <c r="HQ29">
        <v>0</v>
      </c>
      <c r="HR29">
        <v>0</v>
      </c>
      <c r="HS29">
        <v>0</v>
      </c>
      <c r="HT29">
        <v>50000</v>
      </c>
      <c r="HU29">
        <v>35000</v>
      </c>
      <c r="HV29">
        <v>2000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3000</v>
      </c>
      <c r="IE29">
        <v>368000</v>
      </c>
      <c r="IF29">
        <v>0</v>
      </c>
      <c r="IG29">
        <v>225000</v>
      </c>
      <c r="IH29">
        <v>85000</v>
      </c>
      <c r="II29">
        <v>35000</v>
      </c>
      <c r="IJ29">
        <v>150000</v>
      </c>
      <c r="IK29">
        <v>336000</v>
      </c>
      <c r="IL29">
        <v>230000</v>
      </c>
      <c r="IM29">
        <v>540000</v>
      </c>
      <c r="IN29">
        <v>0</v>
      </c>
      <c r="IO29">
        <v>0</v>
      </c>
      <c r="IP29">
        <v>0</v>
      </c>
      <c r="IQ29" s="102">
        <v>0</v>
      </c>
      <c r="IR29">
        <v>298424</v>
      </c>
      <c r="IS29">
        <v>115000</v>
      </c>
    </row>
    <row r="30" spans="1:253" x14ac:dyDescent="0.25">
      <c r="HK30" s="102">
        <v>62000</v>
      </c>
    </row>
    <row r="31" spans="1:253" x14ac:dyDescent="0.25">
      <c r="A31">
        <v>2</v>
      </c>
      <c r="B31">
        <v>8</v>
      </c>
      <c r="C31">
        <v>15</v>
      </c>
      <c r="D31">
        <v>16</v>
      </c>
      <c r="E31">
        <v>17</v>
      </c>
      <c r="F31">
        <v>18</v>
      </c>
      <c r="G31">
        <v>19</v>
      </c>
      <c r="H31">
        <v>20</v>
      </c>
      <c r="I31">
        <v>21</v>
      </c>
      <c r="J31">
        <v>22</v>
      </c>
      <c r="K31">
        <v>23</v>
      </c>
      <c r="L31">
        <v>24</v>
      </c>
      <c r="M31">
        <v>25</v>
      </c>
      <c r="N31">
        <v>26</v>
      </c>
      <c r="O31">
        <v>27</v>
      </c>
      <c r="P31">
        <v>28</v>
      </c>
      <c r="Q31">
        <v>29</v>
      </c>
      <c r="R31">
        <v>30</v>
      </c>
      <c r="S31">
        <v>31</v>
      </c>
      <c r="T31">
        <v>32</v>
      </c>
      <c r="U31">
        <v>33</v>
      </c>
      <c r="V31">
        <v>34</v>
      </c>
      <c r="W31">
        <v>35</v>
      </c>
      <c r="X31">
        <v>36</v>
      </c>
      <c r="Y31">
        <v>37</v>
      </c>
      <c r="Z31">
        <v>39</v>
      </c>
      <c r="AA31">
        <v>40</v>
      </c>
      <c r="AB31">
        <v>41</v>
      </c>
      <c r="AC31">
        <v>42</v>
      </c>
      <c r="AD31">
        <v>43</v>
      </c>
      <c r="AE31">
        <v>44</v>
      </c>
      <c r="AF31">
        <v>45</v>
      </c>
      <c r="AG31">
        <v>46</v>
      </c>
      <c r="AH31">
        <v>47</v>
      </c>
      <c r="AI31">
        <v>48</v>
      </c>
      <c r="AJ31">
        <v>49</v>
      </c>
      <c r="AK31">
        <v>50</v>
      </c>
      <c r="AL31">
        <v>51</v>
      </c>
      <c r="AM31">
        <v>52</v>
      </c>
      <c r="AN31">
        <v>53</v>
      </c>
      <c r="AO31">
        <v>54</v>
      </c>
      <c r="AP31">
        <v>55</v>
      </c>
      <c r="AQ31">
        <v>56</v>
      </c>
      <c r="AR31">
        <v>57</v>
      </c>
      <c r="AS31">
        <v>58</v>
      </c>
      <c r="AT31">
        <v>59</v>
      </c>
      <c r="AU31">
        <v>60</v>
      </c>
      <c r="AV31">
        <v>61</v>
      </c>
      <c r="AW31">
        <v>62</v>
      </c>
      <c r="AX31">
        <v>63</v>
      </c>
      <c r="AY31">
        <v>64</v>
      </c>
      <c r="AZ31">
        <v>65</v>
      </c>
      <c r="BA31">
        <v>66</v>
      </c>
      <c r="BB31">
        <v>67</v>
      </c>
      <c r="BC31">
        <v>68</v>
      </c>
      <c r="BD31">
        <v>69</v>
      </c>
      <c r="BE31">
        <v>70</v>
      </c>
      <c r="BF31">
        <v>71</v>
      </c>
      <c r="BG31">
        <v>72</v>
      </c>
      <c r="BH31">
        <v>73</v>
      </c>
      <c r="BI31">
        <v>74</v>
      </c>
      <c r="BJ31">
        <v>75</v>
      </c>
      <c r="BK31">
        <v>76</v>
      </c>
      <c r="BL31">
        <v>77</v>
      </c>
      <c r="BM31">
        <v>78</v>
      </c>
      <c r="BN31">
        <v>79</v>
      </c>
      <c r="BO31">
        <v>80</v>
      </c>
      <c r="BP31">
        <v>81</v>
      </c>
      <c r="BQ31">
        <v>83</v>
      </c>
      <c r="BR31">
        <v>84</v>
      </c>
      <c r="BS31">
        <v>85</v>
      </c>
      <c r="BT31">
        <v>86</v>
      </c>
      <c r="BU31">
        <v>87</v>
      </c>
      <c r="BV31">
        <v>88</v>
      </c>
      <c r="BW31">
        <v>89</v>
      </c>
      <c r="BX31">
        <v>90</v>
      </c>
      <c r="BY31">
        <v>91</v>
      </c>
      <c r="BZ31">
        <v>92</v>
      </c>
      <c r="CA31">
        <v>93</v>
      </c>
      <c r="CB31">
        <v>94</v>
      </c>
      <c r="CC31">
        <v>95</v>
      </c>
      <c r="CD31">
        <v>96</v>
      </c>
      <c r="CE31">
        <v>97</v>
      </c>
      <c r="CF31">
        <v>98</v>
      </c>
      <c r="CG31">
        <v>99</v>
      </c>
      <c r="CH31">
        <v>100</v>
      </c>
      <c r="CI31">
        <v>101</v>
      </c>
      <c r="CJ31">
        <v>102</v>
      </c>
      <c r="CK31">
        <v>103</v>
      </c>
      <c r="CL31">
        <v>104</v>
      </c>
      <c r="CM31">
        <v>105</v>
      </c>
      <c r="CN31">
        <v>106</v>
      </c>
      <c r="CO31">
        <v>107</v>
      </c>
      <c r="CP31">
        <v>108</v>
      </c>
      <c r="CQ31">
        <v>109</v>
      </c>
      <c r="CR31">
        <v>110</v>
      </c>
      <c r="CS31">
        <v>111</v>
      </c>
      <c r="CT31">
        <v>112</v>
      </c>
      <c r="CU31">
        <v>113</v>
      </c>
      <c r="CV31">
        <v>114</v>
      </c>
      <c r="CW31">
        <v>115</v>
      </c>
      <c r="CX31">
        <v>116</v>
      </c>
      <c r="CY31">
        <v>117</v>
      </c>
      <c r="CZ31">
        <v>118</v>
      </c>
      <c r="DA31">
        <v>119</v>
      </c>
      <c r="DB31">
        <v>120</v>
      </c>
      <c r="DC31">
        <v>121</v>
      </c>
      <c r="DD31">
        <v>122</v>
      </c>
      <c r="DE31">
        <v>123</v>
      </c>
      <c r="DF31">
        <v>124</v>
      </c>
      <c r="DG31">
        <v>125</v>
      </c>
      <c r="DH31">
        <v>126</v>
      </c>
      <c r="DI31">
        <v>127</v>
      </c>
      <c r="DJ31">
        <v>128</v>
      </c>
      <c r="DK31">
        <v>129</v>
      </c>
      <c r="DL31">
        <v>130</v>
      </c>
      <c r="DM31">
        <v>131</v>
      </c>
      <c r="DN31">
        <v>132</v>
      </c>
      <c r="DO31">
        <v>133</v>
      </c>
      <c r="DP31">
        <v>134</v>
      </c>
      <c r="DQ31">
        <v>135</v>
      </c>
      <c r="DR31">
        <v>136</v>
      </c>
      <c r="DS31">
        <v>137</v>
      </c>
      <c r="DT31">
        <v>138</v>
      </c>
      <c r="DU31">
        <v>139</v>
      </c>
      <c r="DV31">
        <v>140</v>
      </c>
      <c r="DW31">
        <v>141</v>
      </c>
      <c r="DX31">
        <v>142</v>
      </c>
      <c r="DY31">
        <v>143</v>
      </c>
      <c r="DZ31">
        <v>144</v>
      </c>
      <c r="EA31">
        <v>145</v>
      </c>
      <c r="EB31">
        <v>146</v>
      </c>
      <c r="EC31">
        <v>147</v>
      </c>
      <c r="ED31">
        <v>148</v>
      </c>
      <c r="EE31">
        <v>149</v>
      </c>
      <c r="EF31">
        <v>150</v>
      </c>
      <c r="EG31">
        <v>151</v>
      </c>
      <c r="EH31">
        <v>152</v>
      </c>
      <c r="EI31">
        <v>153</v>
      </c>
      <c r="EJ31">
        <v>154</v>
      </c>
      <c r="EK31">
        <v>155</v>
      </c>
      <c r="EL31">
        <v>156</v>
      </c>
      <c r="EM31">
        <v>157</v>
      </c>
      <c r="EN31">
        <v>158</v>
      </c>
      <c r="EO31">
        <v>159</v>
      </c>
      <c r="EP31">
        <v>160</v>
      </c>
      <c r="EQ31">
        <v>161</v>
      </c>
      <c r="ER31">
        <v>162</v>
      </c>
      <c r="ES31">
        <v>163</v>
      </c>
      <c r="ET31">
        <v>164</v>
      </c>
      <c r="EU31">
        <v>165</v>
      </c>
      <c r="EV31">
        <v>166</v>
      </c>
      <c r="EW31">
        <v>167</v>
      </c>
      <c r="EX31">
        <v>168</v>
      </c>
      <c r="EY31">
        <v>169</v>
      </c>
      <c r="EZ31">
        <v>170</v>
      </c>
      <c r="FA31">
        <v>171</v>
      </c>
      <c r="FB31">
        <v>172</v>
      </c>
      <c r="FC31">
        <v>173</v>
      </c>
      <c r="FD31">
        <v>174</v>
      </c>
      <c r="FE31">
        <v>175</v>
      </c>
      <c r="FF31">
        <v>176</v>
      </c>
      <c r="FG31">
        <v>177</v>
      </c>
      <c r="FH31">
        <v>178</v>
      </c>
      <c r="FI31">
        <v>179</v>
      </c>
      <c r="FJ31">
        <v>180</v>
      </c>
      <c r="FK31">
        <v>181</v>
      </c>
      <c r="FL31">
        <v>182</v>
      </c>
      <c r="FM31">
        <v>183</v>
      </c>
      <c r="FN31">
        <v>184</v>
      </c>
      <c r="FO31">
        <v>185</v>
      </c>
      <c r="FP31">
        <v>186</v>
      </c>
      <c r="FQ31">
        <v>187</v>
      </c>
      <c r="FR31">
        <v>188</v>
      </c>
      <c r="FS31">
        <v>189</v>
      </c>
      <c r="FT31">
        <v>190</v>
      </c>
      <c r="FU31">
        <v>191</v>
      </c>
      <c r="FV31">
        <v>192</v>
      </c>
      <c r="FW31">
        <v>193</v>
      </c>
      <c r="FX31">
        <v>194</v>
      </c>
      <c r="FY31">
        <v>195</v>
      </c>
      <c r="FZ31">
        <v>196</v>
      </c>
      <c r="GA31">
        <v>197</v>
      </c>
      <c r="GB31">
        <v>198</v>
      </c>
      <c r="GC31">
        <v>199</v>
      </c>
      <c r="GD31">
        <v>200</v>
      </c>
      <c r="GE31">
        <v>201</v>
      </c>
      <c r="GF31">
        <v>202</v>
      </c>
      <c r="GG31">
        <v>203</v>
      </c>
      <c r="GH31">
        <v>204</v>
      </c>
      <c r="GI31">
        <v>205</v>
      </c>
      <c r="GJ31">
        <v>207</v>
      </c>
      <c r="GK31">
        <v>208</v>
      </c>
      <c r="GL31">
        <v>209</v>
      </c>
      <c r="GM31">
        <v>210</v>
      </c>
      <c r="GN31">
        <v>211</v>
      </c>
      <c r="GO31">
        <v>212</v>
      </c>
      <c r="GP31">
        <v>214</v>
      </c>
      <c r="GQ31">
        <v>215</v>
      </c>
      <c r="GR31">
        <v>216</v>
      </c>
      <c r="GS31">
        <v>217</v>
      </c>
      <c r="GT31">
        <v>218</v>
      </c>
      <c r="GU31">
        <v>219</v>
      </c>
      <c r="GV31">
        <v>220</v>
      </c>
      <c r="GW31">
        <v>221</v>
      </c>
      <c r="GX31">
        <v>222</v>
      </c>
      <c r="GY31">
        <v>223</v>
      </c>
      <c r="GZ31">
        <v>224</v>
      </c>
      <c r="HA31" s="102">
        <v>225</v>
      </c>
      <c r="HB31">
        <v>227</v>
      </c>
      <c r="HC31">
        <v>228</v>
      </c>
      <c r="HD31">
        <v>229</v>
      </c>
      <c r="HE31">
        <v>230</v>
      </c>
      <c r="HF31">
        <v>231</v>
      </c>
      <c r="HG31">
        <v>232</v>
      </c>
      <c r="HH31">
        <v>233</v>
      </c>
      <c r="HI31">
        <v>234</v>
      </c>
      <c r="HJ31">
        <v>235</v>
      </c>
      <c r="HK31" s="102">
        <v>236</v>
      </c>
      <c r="HL31">
        <v>237</v>
      </c>
      <c r="HM31" s="102">
        <v>238</v>
      </c>
      <c r="HN31">
        <v>239</v>
      </c>
      <c r="HO31">
        <v>240</v>
      </c>
      <c r="HP31">
        <v>241</v>
      </c>
      <c r="HQ31">
        <v>242</v>
      </c>
      <c r="HR31">
        <v>243</v>
      </c>
      <c r="HS31">
        <v>244</v>
      </c>
      <c r="HT31">
        <v>245</v>
      </c>
      <c r="HU31">
        <v>246</v>
      </c>
      <c r="HV31">
        <v>247</v>
      </c>
      <c r="HW31">
        <v>248</v>
      </c>
      <c r="HX31">
        <v>249</v>
      </c>
      <c r="HY31">
        <v>250</v>
      </c>
      <c r="HZ31">
        <v>251</v>
      </c>
      <c r="IA31">
        <v>252</v>
      </c>
      <c r="IB31">
        <v>253</v>
      </c>
      <c r="IC31">
        <v>254</v>
      </c>
      <c r="ID31">
        <v>255</v>
      </c>
      <c r="IE31">
        <v>256</v>
      </c>
      <c r="IF31">
        <v>257</v>
      </c>
      <c r="IG31">
        <v>258</v>
      </c>
      <c r="IH31">
        <v>259</v>
      </c>
      <c r="II31">
        <v>260</v>
      </c>
      <c r="IJ31">
        <v>261</v>
      </c>
      <c r="IK31">
        <v>262</v>
      </c>
      <c r="IL31">
        <v>263</v>
      </c>
      <c r="IM31">
        <v>264</v>
      </c>
      <c r="IN31">
        <v>265</v>
      </c>
      <c r="IO31">
        <v>266</v>
      </c>
      <c r="IP31">
        <v>267</v>
      </c>
    </row>
    <row r="33" spans="240:250" x14ac:dyDescent="0.25">
      <c r="IF33">
        <v>1</v>
      </c>
      <c r="IG33">
        <v>2</v>
      </c>
      <c r="IH33">
        <v>3</v>
      </c>
      <c r="II33">
        <v>4</v>
      </c>
      <c r="IJ33">
        <v>5</v>
      </c>
      <c r="IK33">
        <v>6</v>
      </c>
      <c r="IL33">
        <v>7</v>
      </c>
      <c r="IM33">
        <v>8</v>
      </c>
      <c r="IN33">
        <v>9</v>
      </c>
      <c r="IO33">
        <v>10</v>
      </c>
      <c r="IP33">
        <v>11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3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 x14ac:dyDescent="0.25"/>
  <cols>
    <col min="1" max="1" width="20.85546875" customWidth="1"/>
    <col min="209" max="209" width="9.140625" style="102"/>
    <col min="219" max="219" width="9.140625" style="102"/>
    <col min="221" max="221" width="9.140625" style="102"/>
    <col min="251" max="251" width="9.140625" style="102"/>
  </cols>
  <sheetData>
    <row r="1" spans="1:253" x14ac:dyDescent="0.25">
      <c r="A1" s="163" t="s">
        <v>2</v>
      </c>
      <c r="B1" s="163">
        <v>6115340</v>
      </c>
      <c r="C1" s="163">
        <v>3673053</v>
      </c>
      <c r="D1" s="163">
        <v>6152074</v>
      </c>
      <c r="E1" s="163">
        <v>9767213</v>
      </c>
      <c r="F1" s="163">
        <v>4885366</v>
      </c>
      <c r="G1" s="163">
        <v>1758706</v>
      </c>
      <c r="H1" s="163">
        <v>3650770</v>
      </c>
      <c r="I1" s="163">
        <v>5000179</v>
      </c>
      <c r="J1" s="163">
        <v>6163071</v>
      </c>
      <c r="K1" s="163">
        <v>8504548</v>
      </c>
      <c r="L1" s="163">
        <v>4659873</v>
      </c>
      <c r="M1" s="163">
        <v>6565086</v>
      </c>
      <c r="N1" s="163">
        <v>6630553</v>
      </c>
      <c r="O1" s="163">
        <v>8615860</v>
      </c>
      <c r="P1" s="163">
        <v>4309907</v>
      </c>
      <c r="Q1" s="163">
        <v>5792625</v>
      </c>
      <c r="R1" s="163">
        <v>6191102</v>
      </c>
      <c r="S1" s="163">
        <v>7268793</v>
      </c>
      <c r="T1" s="163">
        <v>9684449</v>
      </c>
      <c r="U1" s="163">
        <v>9735411</v>
      </c>
      <c r="V1" s="163">
        <v>3597628</v>
      </c>
      <c r="W1" s="163">
        <v>4382191</v>
      </c>
      <c r="X1" s="163">
        <v>4987165</v>
      </c>
      <c r="Y1" s="163">
        <v>7916274</v>
      </c>
      <c r="Z1" s="163">
        <v>2333254</v>
      </c>
      <c r="AA1" s="163">
        <v>9223411</v>
      </c>
      <c r="AB1" s="163">
        <v>9264829</v>
      </c>
      <c r="AC1" s="163">
        <v>8946698</v>
      </c>
      <c r="AD1" s="163">
        <v>1806042</v>
      </c>
      <c r="AE1" s="163">
        <v>6447139</v>
      </c>
      <c r="AF1" s="163">
        <v>8090757</v>
      </c>
      <c r="AG1" s="163">
        <v>1008575</v>
      </c>
      <c r="AH1" s="163">
        <v>1567065</v>
      </c>
      <c r="AI1" s="163">
        <v>7857005</v>
      </c>
      <c r="AJ1" s="163">
        <v>8936486</v>
      </c>
      <c r="AK1" s="163">
        <v>5646573</v>
      </c>
      <c r="AL1" s="163">
        <v>8382823</v>
      </c>
      <c r="AM1" s="163">
        <v>2583952</v>
      </c>
      <c r="AN1" s="163">
        <v>3446957</v>
      </c>
      <c r="AO1" s="163">
        <v>3473171</v>
      </c>
      <c r="AP1" s="163">
        <v>6514817</v>
      </c>
      <c r="AQ1" s="163">
        <v>5651221</v>
      </c>
      <c r="AR1" s="163">
        <v>1450637</v>
      </c>
      <c r="AS1" s="163">
        <v>6581899</v>
      </c>
      <c r="AT1" s="163">
        <v>2837121</v>
      </c>
      <c r="AU1" s="163">
        <v>3754207</v>
      </c>
      <c r="AV1" s="163">
        <v>4753225</v>
      </c>
      <c r="AW1" s="163">
        <v>5040302</v>
      </c>
      <c r="AX1" s="163">
        <v>2125600</v>
      </c>
      <c r="AY1" s="163">
        <v>3943362</v>
      </c>
      <c r="AZ1" s="163">
        <v>2749776</v>
      </c>
      <c r="BA1" s="163">
        <v>1665958</v>
      </c>
      <c r="BB1" s="163">
        <v>1991772</v>
      </c>
      <c r="BC1" s="163">
        <v>8508078</v>
      </c>
      <c r="BD1" s="163">
        <v>2801353</v>
      </c>
      <c r="BE1" s="163">
        <v>9593192</v>
      </c>
      <c r="BF1" s="163">
        <v>5220717</v>
      </c>
      <c r="BG1" s="163">
        <v>8338145</v>
      </c>
      <c r="BH1" s="163">
        <v>8635813</v>
      </c>
      <c r="BI1" s="163">
        <v>1872907</v>
      </c>
      <c r="BJ1" s="163">
        <v>9688838</v>
      </c>
      <c r="BK1" s="163">
        <v>1878615</v>
      </c>
      <c r="BL1" s="163">
        <v>6565956</v>
      </c>
      <c r="BM1" s="163">
        <v>9924037</v>
      </c>
      <c r="BN1" s="163">
        <v>3713907</v>
      </c>
      <c r="BO1" s="163">
        <v>4007320</v>
      </c>
      <c r="BP1" s="163">
        <v>5804478</v>
      </c>
      <c r="BQ1" s="163">
        <v>7630615</v>
      </c>
      <c r="BR1" s="163">
        <v>1576566</v>
      </c>
      <c r="BS1" s="163">
        <v>3529182</v>
      </c>
      <c r="BT1" s="163">
        <v>5638901</v>
      </c>
      <c r="BU1" s="163">
        <v>7071797</v>
      </c>
      <c r="BV1" s="163">
        <v>5869239</v>
      </c>
      <c r="BW1" s="163">
        <v>6945387</v>
      </c>
      <c r="BX1" s="163">
        <v>1487464</v>
      </c>
      <c r="BY1" s="163">
        <v>4547815</v>
      </c>
      <c r="BZ1" s="163">
        <v>6749255</v>
      </c>
      <c r="CA1" s="163">
        <v>6989404</v>
      </c>
      <c r="CB1" s="163">
        <v>9199716</v>
      </c>
      <c r="CC1" s="163">
        <v>2946425</v>
      </c>
      <c r="CD1" s="163">
        <v>8902089</v>
      </c>
      <c r="CE1" s="163">
        <v>2392006</v>
      </c>
      <c r="CF1" s="163">
        <v>4526227</v>
      </c>
      <c r="CG1" s="163">
        <v>7634996</v>
      </c>
      <c r="CH1" s="163">
        <v>7653065</v>
      </c>
      <c r="CI1" s="163">
        <v>8102124</v>
      </c>
      <c r="CJ1" s="163">
        <v>8289298</v>
      </c>
      <c r="CK1" s="163">
        <v>9503685</v>
      </c>
      <c r="CL1" s="163">
        <v>3961063</v>
      </c>
      <c r="CM1" s="163">
        <v>9064643</v>
      </c>
      <c r="CN1" s="163">
        <v>1441233</v>
      </c>
      <c r="CO1" s="163">
        <v>1961902</v>
      </c>
      <c r="CP1" s="163">
        <v>2499134</v>
      </c>
      <c r="CQ1" s="163">
        <v>6311728</v>
      </c>
      <c r="CR1" s="163">
        <v>7399132</v>
      </c>
      <c r="CS1" s="163">
        <v>8877013</v>
      </c>
      <c r="CT1" s="163">
        <v>7566271</v>
      </c>
      <c r="CU1" s="163">
        <v>8365172</v>
      </c>
      <c r="CV1" s="163">
        <v>9608144</v>
      </c>
      <c r="CW1" s="163">
        <v>5943218</v>
      </c>
      <c r="CX1" s="163">
        <v>1201932</v>
      </c>
      <c r="CY1" s="163">
        <v>1537615</v>
      </c>
      <c r="CZ1" s="163">
        <v>3454870</v>
      </c>
      <c r="DA1" s="163">
        <v>5814347</v>
      </c>
      <c r="DB1" s="163">
        <v>6181040</v>
      </c>
      <c r="DC1" s="163">
        <v>1647194</v>
      </c>
      <c r="DD1" s="163">
        <v>6232669</v>
      </c>
      <c r="DE1" s="163">
        <v>6428468</v>
      </c>
      <c r="DF1" s="163">
        <v>1172890</v>
      </c>
      <c r="DG1" s="163">
        <v>4531517</v>
      </c>
      <c r="DH1" s="163">
        <v>7702105</v>
      </c>
      <c r="DI1" s="163">
        <v>1671513</v>
      </c>
      <c r="DJ1" s="163">
        <v>5141443</v>
      </c>
      <c r="DK1" s="163">
        <v>3994122</v>
      </c>
      <c r="DL1" s="163">
        <v>1272659</v>
      </c>
      <c r="DM1" s="163">
        <v>1514566</v>
      </c>
      <c r="DN1" s="163">
        <v>4936413</v>
      </c>
      <c r="DO1" s="163">
        <v>8522302</v>
      </c>
      <c r="DP1" s="163">
        <v>6697882</v>
      </c>
      <c r="DQ1" s="163">
        <v>2813433</v>
      </c>
      <c r="DR1" s="163">
        <v>5204562</v>
      </c>
      <c r="DS1" s="163">
        <v>9666094</v>
      </c>
      <c r="DT1" s="163">
        <v>3810187</v>
      </c>
      <c r="DU1" s="163">
        <v>5945407</v>
      </c>
      <c r="DV1" s="163">
        <v>9328941</v>
      </c>
      <c r="DW1" s="163">
        <v>1817339</v>
      </c>
      <c r="DX1" s="163">
        <v>3357963</v>
      </c>
      <c r="DY1" s="163">
        <v>7259548</v>
      </c>
      <c r="DZ1" s="163">
        <v>2506443</v>
      </c>
      <c r="EA1" s="163">
        <v>4075651</v>
      </c>
      <c r="EB1" s="163">
        <v>4782003</v>
      </c>
      <c r="EC1" s="163">
        <v>9940787</v>
      </c>
      <c r="ED1" s="163">
        <v>9949795</v>
      </c>
      <c r="EE1" s="163">
        <v>2540162</v>
      </c>
      <c r="EF1" s="163">
        <v>2390992</v>
      </c>
      <c r="EG1" s="163">
        <v>3028344</v>
      </c>
      <c r="EH1" s="163">
        <v>2757263</v>
      </c>
      <c r="EI1" s="163">
        <v>5133257</v>
      </c>
      <c r="EJ1" s="163">
        <v>6684022</v>
      </c>
      <c r="EK1" s="163">
        <v>7381195</v>
      </c>
      <c r="EL1" s="163">
        <v>3040542</v>
      </c>
      <c r="EM1" s="163">
        <v>8849001</v>
      </c>
      <c r="EN1" s="163">
        <v>8984742</v>
      </c>
      <c r="EO1" s="163">
        <v>1622964</v>
      </c>
      <c r="EP1" s="163">
        <v>8979890</v>
      </c>
      <c r="EQ1" s="163">
        <v>5369609</v>
      </c>
      <c r="ER1" s="163">
        <v>2039109</v>
      </c>
      <c r="ES1" s="163">
        <v>5020855</v>
      </c>
      <c r="ET1" s="163">
        <v>3588592</v>
      </c>
      <c r="EU1" s="163">
        <v>4467429</v>
      </c>
      <c r="EV1" s="163">
        <v>4533728</v>
      </c>
      <c r="EW1" s="163">
        <v>8411392</v>
      </c>
      <c r="EX1" s="163">
        <v>9659243</v>
      </c>
      <c r="EY1" s="163">
        <v>9196018</v>
      </c>
      <c r="EZ1" s="163">
        <v>9097155</v>
      </c>
      <c r="FA1" s="163">
        <v>2028356</v>
      </c>
      <c r="FB1" s="163">
        <v>4461551</v>
      </c>
      <c r="FC1" s="163">
        <v>5947102</v>
      </c>
      <c r="FD1" s="163">
        <v>6466112</v>
      </c>
      <c r="FE1" s="163">
        <v>6627771</v>
      </c>
      <c r="FF1" s="163">
        <v>7741294</v>
      </c>
      <c r="FG1" s="163">
        <v>1236570</v>
      </c>
      <c r="FH1" s="163">
        <v>1840658</v>
      </c>
      <c r="FI1" s="163">
        <v>1968420</v>
      </c>
      <c r="FJ1" s="163">
        <v>2813024</v>
      </c>
      <c r="FK1" s="163">
        <v>2886510</v>
      </c>
      <c r="FL1" s="163">
        <v>4699567</v>
      </c>
      <c r="FM1" s="163">
        <v>5376966</v>
      </c>
      <c r="FN1" s="163">
        <v>6585534</v>
      </c>
      <c r="FO1" s="163">
        <v>7832444</v>
      </c>
      <c r="FP1" s="163">
        <v>1738957</v>
      </c>
      <c r="FQ1" s="163">
        <v>1907533</v>
      </c>
      <c r="FR1" s="163">
        <v>2315315</v>
      </c>
      <c r="FS1" s="163">
        <v>6607461</v>
      </c>
      <c r="FT1" s="163">
        <v>9554713</v>
      </c>
      <c r="FU1" s="163">
        <v>1356155</v>
      </c>
      <c r="FV1" s="163">
        <v>5894253</v>
      </c>
      <c r="FW1" s="163">
        <v>2788586</v>
      </c>
      <c r="FX1" s="163">
        <v>3110951</v>
      </c>
      <c r="FY1" s="163">
        <v>7459230</v>
      </c>
      <c r="FZ1" s="163">
        <v>2438469</v>
      </c>
      <c r="GA1" s="163">
        <v>6698987</v>
      </c>
      <c r="GB1" s="163">
        <v>8350990</v>
      </c>
      <c r="GC1" s="163">
        <v>3741470</v>
      </c>
      <c r="GD1" s="163">
        <v>6948137</v>
      </c>
      <c r="GE1" s="163">
        <v>8172268</v>
      </c>
      <c r="GF1" s="163">
        <v>1696009</v>
      </c>
      <c r="GG1" s="163">
        <v>2514714</v>
      </c>
      <c r="GH1" s="163">
        <v>9924639</v>
      </c>
      <c r="GI1" s="163">
        <v>4383860</v>
      </c>
      <c r="GJ1" s="163">
        <v>9583114</v>
      </c>
      <c r="GK1" s="163">
        <v>1378201</v>
      </c>
      <c r="GL1" s="163">
        <v>1552469</v>
      </c>
      <c r="GM1" s="163">
        <v>6473703</v>
      </c>
      <c r="GN1" s="163">
        <v>7805491</v>
      </c>
      <c r="GO1" s="163">
        <v>9818505</v>
      </c>
      <c r="GP1" s="163">
        <v>2174839</v>
      </c>
      <c r="GQ1" s="163">
        <v>7947229</v>
      </c>
      <c r="GR1" s="163">
        <v>8051895</v>
      </c>
      <c r="GS1" s="163">
        <v>5922905</v>
      </c>
      <c r="GT1" s="163">
        <v>8314639</v>
      </c>
      <c r="GU1" s="163">
        <v>9379121</v>
      </c>
      <c r="GV1" s="163">
        <v>9870958</v>
      </c>
      <c r="GW1" s="163">
        <v>1612277</v>
      </c>
      <c r="GX1" s="163">
        <v>8098643</v>
      </c>
      <c r="GY1" s="163">
        <v>1905494</v>
      </c>
      <c r="GZ1" s="164">
        <v>3595008</v>
      </c>
      <c r="HA1" s="163">
        <v>5871375</v>
      </c>
      <c r="HB1" s="163">
        <v>7846871</v>
      </c>
      <c r="HC1" s="163">
        <v>9478716</v>
      </c>
      <c r="HD1" s="163">
        <v>1642854</v>
      </c>
      <c r="HE1" s="163">
        <v>4878719</v>
      </c>
      <c r="HF1" s="163">
        <v>5344327</v>
      </c>
      <c r="HG1" s="163">
        <v>6478708</v>
      </c>
      <c r="HH1" s="163">
        <v>1225073</v>
      </c>
      <c r="HI1" s="163">
        <v>4381530</v>
      </c>
      <c r="HJ1" s="163">
        <v>5703553</v>
      </c>
      <c r="HK1" s="165">
        <v>9459250</v>
      </c>
      <c r="HL1" s="163">
        <v>3619533</v>
      </c>
      <c r="HM1" s="165">
        <v>5599785</v>
      </c>
      <c r="HN1" s="163">
        <v>7201840</v>
      </c>
      <c r="HO1" s="163">
        <v>8982230</v>
      </c>
      <c r="HP1" s="163">
        <v>1715626</v>
      </c>
      <c r="HQ1" s="163">
        <v>3921078</v>
      </c>
      <c r="HR1" s="163">
        <v>3198258</v>
      </c>
      <c r="HS1" s="163">
        <v>4271738</v>
      </c>
      <c r="HT1" s="163">
        <v>5173305</v>
      </c>
      <c r="HU1" s="163">
        <v>3346325</v>
      </c>
      <c r="HV1" s="163">
        <v>2015983</v>
      </c>
      <c r="HW1" s="163">
        <v>5175408</v>
      </c>
      <c r="HX1" s="163">
        <v>1792038</v>
      </c>
      <c r="HY1" s="163">
        <v>2093343</v>
      </c>
      <c r="HZ1" s="163">
        <v>3736692</v>
      </c>
      <c r="IA1" s="163">
        <v>4373225</v>
      </c>
      <c r="IB1" s="163">
        <v>5700178</v>
      </c>
      <c r="IC1" s="163">
        <v>6811251</v>
      </c>
      <c r="ID1" s="163">
        <v>9445282</v>
      </c>
      <c r="IE1" s="163">
        <v>1546097</v>
      </c>
      <c r="IF1" s="163">
        <v>2089762</v>
      </c>
      <c r="IG1" s="163">
        <v>4721932</v>
      </c>
      <c r="IH1" s="163">
        <v>1109434</v>
      </c>
      <c r="II1" s="163">
        <v>3095940</v>
      </c>
      <c r="IJ1" s="163">
        <v>3135426</v>
      </c>
      <c r="IK1" s="163">
        <v>2495303</v>
      </c>
      <c r="IL1" s="163">
        <v>4497017</v>
      </c>
      <c r="IM1" s="163">
        <v>9268423</v>
      </c>
      <c r="IN1" s="163">
        <v>5991938</v>
      </c>
      <c r="IO1" s="163">
        <v>5539112</v>
      </c>
      <c r="IP1" s="163">
        <v>7218817</v>
      </c>
      <c r="IQ1" s="163">
        <v>9223303</v>
      </c>
      <c r="IR1" s="163">
        <v>1686476</v>
      </c>
      <c r="IS1" s="163">
        <v>9577077</v>
      </c>
    </row>
    <row r="2" spans="1:253" ht="67.5" customHeight="1" x14ac:dyDescent="0.25">
      <c r="A2" s="166" t="s">
        <v>1</v>
      </c>
      <c r="B2" s="166" t="s">
        <v>3</v>
      </c>
      <c r="C2" s="166" t="s">
        <v>4</v>
      </c>
      <c r="D2" s="166" t="s">
        <v>4</v>
      </c>
      <c r="E2" s="166" t="s">
        <v>4</v>
      </c>
      <c r="F2" s="166" t="s">
        <v>343</v>
      </c>
      <c r="G2" s="166" t="s">
        <v>330</v>
      </c>
      <c r="H2" s="166" t="s">
        <v>9</v>
      </c>
      <c r="I2" s="166" t="s">
        <v>9</v>
      </c>
      <c r="J2" s="166" t="s">
        <v>9</v>
      </c>
      <c r="K2" s="166" t="s">
        <v>9</v>
      </c>
      <c r="L2" s="166" t="s">
        <v>11</v>
      </c>
      <c r="M2" s="166" t="s">
        <v>16</v>
      </c>
      <c r="N2" s="166" t="s">
        <v>16</v>
      </c>
      <c r="O2" s="166" t="s">
        <v>18</v>
      </c>
      <c r="P2" s="166" t="s">
        <v>19</v>
      </c>
      <c r="Q2" s="166" t="s">
        <v>19</v>
      </c>
      <c r="R2" s="166" t="s">
        <v>19</v>
      </c>
      <c r="S2" s="166" t="s">
        <v>19</v>
      </c>
      <c r="T2" s="166" t="s">
        <v>19</v>
      </c>
      <c r="U2" s="166" t="s">
        <v>19</v>
      </c>
      <c r="V2" s="166" t="s">
        <v>20</v>
      </c>
      <c r="W2" s="166" t="s">
        <v>20</v>
      </c>
      <c r="X2" s="166" t="s">
        <v>20</v>
      </c>
      <c r="Y2" s="166" t="s">
        <v>20</v>
      </c>
      <c r="Z2" s="166" t="s">
        <v>21</v>
      </c>
      <c r="AA2" s="166" t="s">
        <v>23</v>
      </c>
      <c r="AB2" s="166" t="s">
        <v>23</v>
      </c>
      <c r="AC2" s="166" t="s">
        <v>24</v>
      </c>
      <c r="AD2" s="166" t="s">
        <v>26</v>
      </c>
      <c r="AE2" s="166" t="s">
        <v>26</v>
      </c>
      <c r="AF2" s="166" t="s">
        <v>26</v>
      </c>
      <c r="AG2" s="166" t="s">
        <v>29</v>
      </c>
      <c r="AH2" s="166" t="s">
        <v>29</v>
      </c>
      <c r="AI2" s="166" t="s">
        <v>29</v>
      </c>
      <c r="AJ2" s="166" t="s">
        <v>29</v>
      </c>
      <c r="AK2" s="166" t="s">
        <v>33</v>
      </c>
      <c r="AL2" s="166" t="s">
        <v>370</v>
      </c>
      <c r="AM2" s="166" t="s">
        <v>35</v>
      </c>
      <c r="AN2" s="166" t="s">
        <v>37</v>
      </c>
      <c r="AO2" s="166" t="s">
        <v>37</v>
      </c>
      <c r="AP2" s="166" t="s">
        <v>37</v>
      </c>
      <c r="AQ2" s="166" t="s">
        <v>38</v>
      </c>
      <c r="AR2" s="166" t="s">
        <v>39</v>
      </c>
      <c r="AS2" s="166" t="s">
        <v>40</v>
      </c>
      <c r="AT2" s="166" t="s">
        <v>42</v>
      </c>
      <c r="AU2" s="166" t="s">
        <v>42</v>
      </c>
      <c r="AV2" s="166" t="s">
        <v>43</v>
      </c>
      <c r="AW2" s="166" t="s">
        <v>44</v>
      </c>
      <c r="AX2" s="166" t="s">
        <v>41</v>
      </c>
      <c r="AY2" s="166" t="s">
        <v>45</v>
      </c>
      <c r="AZ2" s="166" t="s">
        <v>46</v>
      </c>
      <c r="BA2" s="166" t="s">
        <v>47</v>
      </c>
      <c r="BB2" s="166" t="s">
        <v>48</v>
      </c>
      <c r="BC2" s="166" t="s">
        <v>48</v>
      </c>
      <c r="BD2" s="166" t="s">
        <v>49</v>
      </c>
      <c r="BE2" s="166" t="s">
        <v>50</v>
      </c>
      <c r="BF2" s="166" t="s">
        <v>51</v>
      </c>
      <c r="BG2" s="166" t="s">
        <v>51</v>
      </c>
      <c r="BH2" s="166" t="s">
        <v>52</v>
      </c>
      <c r="BI2" s="166" t="s">
        <v>53</v>
      </c>
      <c r="BJ2" s="166" t="s">
        <v>54</v>
      </c>
      <c r="BK2" s="166" t="s">
        <v>55</v>
      </c>
      <c r="BL2" s="166" t="s">
        <v>55</v>
      </c>
      <c r="BM2" s="166" t="s">
        <v>55</v>
      </c>
      <c r="BN2" s="166" t="s">
        <v>56</v>
      </c>
      <c r="BO2" s="166" t="s">
        <v>56</v>
      </c>
      <c r="BP2" s="166" t="s">
        <v>57</v>
      </c>
      <c r="BQ2" s="166" t="s">
        <v>57</v>
      </c>
      <c r="BR2" s="166" t="s">
        <v>58</v>
      </c>
      <c r="BS2" s="166" t="s">
        <v>58</v>
      </c>
      <c r="BT2" s="166" t="s">
        <v>58</v>
      </c>
      <c r="BU2" s="166" t="s">
        <v>58</v>
      </c>
      <c r="BV2" s="166" t="s">
        <v>59</v>
      </c>
      <c r="BW2" s="166" t="s">
        <v>59</v>
      </c>
      <c r="BX2" s="166" t="s">
        <v>62</v>
      </c>
      <c r="BY2" s="166" t="s">
        <v>62</v>
      </c>
      <c r="BZ2" s="166" t="s">
        <v>62</v>
      </c>
      <c r="CA2" s="166" t="s">
        <v>62</v>
      </c>
      <c r="CB2" s="166" t="s">
        <v>62</v>
      </c>
      <c r="CC2" s="166" t="s">
        <v>63</v>
      </c>
      <c r="CD2" s="166" t="s">
        <v>64</v>
      </c>
      <c r="CE2" s="166" t="s">
        <v>65</v>
      </c>
      <c r="CF2" s="166" t="s">
        <v>65</v>
      </c>
      <c r="CG2" s="166" t="s">
        <v>65</v>
      </c>
      <c r="CH2" s="166" t="s">
        <v>65</v>
      </c>
      <c r="CI2" s="166" t="s">
        <v>65</v>
      </c>
      <c r="CJ2" s="166" t="s">
        <v>65</v>
      </c>
      <c r="CK2" s="166" t="s">
        <v>65</v>
      </c>
      <c r="CL2" s="166" t="s">
        <v>66</v>
      </c>
      <c r="CM2" s="166" t="s">
        <v>66</v>
      </c>
      <c r="CN2" s="166" t="s">
        <v>69</v>
      </c>
      <c r="CO2" s="166" t="s">
        <v>69</v>
      </c>
      <c r="CP2" s="166" t="s">
        <v>69</v>
      </c>
      <c r="CQ2" s="166" t="s">
        <v>70</v>
      </c>
      <c r="CR2" s="166" t="s">
        <v>72</v>
      </c>
      <c r="CS2" s="166" t="s">
        <v>72</v>
      </c>
      <c r="CT2" s="166" t="s">
        <v>277</v>
      </c>
      <c r="CU2" s="166" t="s">
        <v>73</v>
      </c>
      <c r="CV2" s="166" t="s">
        <v>73</v>
      </c>
      <c r="CW2" s="166" t="s">
        <v>371</v>
      </c>
      <c r="CX2" s="166" t="s">
        <v>74</v>
      </c>
      <c r="CY2" s="166" t="s">
        <v>74</v>
      </c>
      <c r="CZ2" s="166" t="s">
        <v>74</v>
      </c>
      <c r="DA2" s="166" t="s">
        <v>74</v>
      </c>
      <c r="DB2" s="166" t="s">
        <v>75</v>
      </c>
      <c r="DC2" s="166" t="s">
        <v>77</v>
      </c>
      <c r="DD2" s="166" t="s">
        <v>79</v>
      </c>
      <c r="DE2" s="166" t="s">
        <v>80</v>
      </c>
      <c r="DF2" s="166" t="s">
        <v>81</v>
      </c>
      <c r="DG2" s="166" t="s">
        <v>81</v>
      </c>
      <c r="DH2" s="166" t="s">
        <v>84</v>
      </c>
      <c r="DI2" s="166" t="s">
        <v>85</v>
      </c>
      <c r="DJ2" s="166" t="s">
        <v>87</v>
      </c>
      <c r="DK2" s="166" t="s">
        <v>88</v>
      </c>
      <c r="DL2" s="166" t="s">
        <v>89</v>
      </c>
      <c r="DM2" s="166" t="s">
        <v>91</v>
      </c>
      <c r="DN2" s="166" t="s">
        <v>92</v>
      </c>
      <c r="DO2" s="166" t="s">
        <v>94</v>
      </c>
      <c r="DP2" s="166" t="s">
        <v>95</v>
      </c>
      <c r="DQ2" s="166" t="s">
        <v>97</v>
      </c>
      <c r="DR2" s="166" t="s">
        <v>97</v>
      </c>
      <c r="DS2" s="166" t="s">
        <v>99</v>
      </c>
      <c r="DT2" s="166" t="s">
        <v>100</v>
      </c>
      <c r="DU2" s="166" t="s">
        <v>100</v>
      </c>
      <c r="DV2" s="166" t="s">
        <v>102</v>
      </c>
      <c r="DW2" s="166" t="s">
        <v>103</v>
      </c>
      <c r="DX2" s="166" t="s">
        <v>103</v>
      </c>
      <c r="DY2" s="166" t="s">
        <v>103</v>
      </c>
      <c r="DZ2" s="166" t="s">
        <v>104</v>
      </c>
      <c r="EA2" s="166" t="s">
        <v>104</v>
      </c>
      <c r="EB2" s="166" t="s">
        <v>104</v>
      </c>
      <c r="EC2" s="166" t="s">
        <v>104</v>
      </c>
      <c r="ED2" s="166" t="s">
        <v>106</v>
      </c>
      <c r="EE2" s="166" t="s">
        <v>108</v>
      </c>
      <c r="EF2" s="166" t="s">
        <v>109</v>
      </c>
      <c r="EG2" s="166" t="s">
        <v>111</v>
      </c>
      <c r="EH2" s="166" t="s">
        <v>251</v>
      </c>
      <c r="EI2" s="166" t="s">
        <v>251</v>
      </c>
      <c r="EJ2" s="166" t="s">
        <v>112</v>
      </c>
      <c r="EK2" s="166" t="s">
        <v>112</v>
      </c>
      <c r="EL2" s="166" t="s">
        <v>114</v>
      </c>
      <c r="EM2" s="166" t="s">
        <v>114</v>
      </c>
      <c r="EN2" s="166" t="s">
        <v>114</v>
      </c>
      <c r="EO2" s="166" t="s">
        <v>117</v>
      </c>
      <c r="EP2" s="166" t="s">
        <v>117</v>
      </c>
      <c r="EQ2" s="166" t="s">
        <v>118</v>
      </c>
      <c r="ER2" s="166" t="s">
        <v>120</v>
      </c>
      <c r="ES2" s="166" t="s">
        <v>120</v>
      </c>
      <c r="ET2" s="166" t="s">
        <v>121</v>
      </c>
      <c r="EU2" s="166" t="s">
        <v>121</v>
      </c>
      <c r="EV2" s="166" t="s">
        <v>121</v>
      </c>
      <c r="EW2" s="166" t="s">
        <v>121</v>
      </c>
      <c r="EX2" s="166" t="s">
        <v>121</v>
      </c>
      <c r="EY2" s="166" t="s">
        <v>125</v>
      </c>
      <c r="EZ2" s="166" t="s">
        <v>372</v>
      </c>
      <c r="FA2" s="166" t="s">
        <v>127</v>
      </c>
      <c r="FB2" s="166" t="s">
        <v>127</v>
      </c>
      <c r="FC2" s="166" t="s">
        <v>127</v>
      </c>
      <c r="FD2" s="166" t="s">
        <v>127</v>
      </c>
      <c r="FE2" s="166" t="s">
        <v>127</v>
      </c>
      <c r="FF2" s="166" t="s">
        <v>127</v>
      </c>
      <c r="FG2" s="166" t="s">
        <v>130</v>
      </c>
      <c r="FH2" s="166" t="s">
        <v>130</v>
      </c>
      <c r="FI2" s="166" t="s">
        <v>130</v>
      </c>
      <c r="FJ2" s="166" t="s">
        <v>130</v>
      </c>
      <c r="FK2" s="166" t="s">
        <v>130</v>
      </c>
      <c r="FL2" s="166" t="s">
        <v>130</v>
      </c>
      <c r="FM2" s="166" t="s">
        <v>130</v>
      </c>
      <c r="FN2" s="166" t="s">
        <v>130</v>
      </c>
      <c r="FO2" s="166" t="s">
        <v>130</v>
      </c>
      <c r="FP2" s="166" t="s">
        <v>133</v>
      </c>
      <c r="FQ2" s="166" t="s">
        <v>133</v>
      </c>
      <c r="FR2" s="166" t="s">
        <v>133</v>
      </c>
      <c r="FS2" s="166" t="s">
        <v>133</v>
      </c>
      <c r="FT2" s="166" t="s">
        <v>133</v>
      </c>
      <c r="FU2" s="166" t="s">
        <v>134</v>
      </c>
      <c r="FV2" s="166" t="s">
        <v>134</v>
      </c>
      <c r="FW2" s="166" t="s">
        <v>135</v>
      </c>
      <c r="FX2" s="166" t="s">
        <v>135</v>
      </c>
      <c r="FY2" s="166" t="s">
        <v>135</v>
      </c>
      <c r="FZ2" s="166" t="s">
        <v>138</v>
      </c>
      <c r="GA2" s="166" t="s">
        <v>140</v>
      </c>
      <c r="GB2" s="166" t="s">
        <v>140</v>
      </c>
      <c r="GC2" s="166" t="s">
        <v>373</v>
      </c>
      <c r="GD2" s="166" t="s">
        <v>373</v>
      </c>
      <c r="GE2" s="166" t="s">
        <v>373</v>
      </c>
      <c r="GF2" s="166" t="s">
        <v>143</v>
      </c>
      <c r="GG2" s="166" t="s">
        <v>143</v>
      </c>
      <c r="GH2" s="166" t="s">
        <v>143</v>
      </c>
      <c r="GI2" s="166" t="s">
        <v>146</v>
      </c>
      <c r="GJ2" s="166" t="s">
        <v>147</v>
      </c>
      <c r="GK2" s="166" t="s">
        <v>374</v>
      </c>
      <c r="GL2" s="166" t="s">
        <v>374</v>
      </c>
      <c r="GM2" s="166" t="s">
        <v>374</v>
      </c>
      <c r="GN2" s="166" t="s">
        <v>374</v>
      </c>
      <c r="GO2" s="166" t="s">
        <v>374</v>
      </c>
      <c r="GP2" s="166" t="s">
        <v>152</v>
      </c>
      <c r="GQ2" s="166" t="s">
        <v>152</v>
      </c>
      <c r="GR2" s="166" t="s">
        <v>156</v>
      </c>
      <c r="GS2" s="166" t="s">
        <v>157</v>
      </c>
      <c r="GT2" s="166" t="s">
        <v>157</v>
      </c>
      <c r="GU2" s="166" t="s">
        <v>157</v>
      </c>
      <c r="GV2" s="166" t="s">
        <v>157</v>
      </c>
      <c r="GW2" s="166" t="s">
        <v>161</v>
      </c>
      <c r="GX2" s="166" t="s">
        <v>161</v>
      </c>
      <c r="GY2" s="166" t="s">
        <v>163</v>
      </c>
      <c r="GZ2" s="166" t="s">
        <v>164</v>
      </c>
      <c r="HA2" s="166" t="s">
        <v>164</v>
      </c>
      <c r="HB2" s="166" t="s">
        <v>164</v>
      </c>
      <c r="HC2" s="166" t="s">
        <v>165</v>
      </c>
      <c r="HD2" s="166" t="s">
        <v>166</v>
      </c>
      <c r="HE2" s="166" t="s">
        <v>166</v>
      </c>
      <c r="HF2" s="166" t="s">
        <v>166</v>
      </c>
      <c r="HG2" s="166" t="s">
        <v>166</v>
      </c>
      <c r="HH2" s="166" t="s">
        <v>167</v>
      </c>
      <c r="HI2" s="166" t="s">
        <v>167</v>
      </c>
      <c r="HJ2" s="166" t="s">
        <v>167</v>
      </c>
      <c r="HK2" s="166" t="s">
        <v>167</v>
      </c>
      <c r="HL2" s="166" t="s">
        <v>168</v>
      </c>
      <c r="HM2" s="166" t="s">
        <v>170</v>
      </c>
      <c r="HN2" s="166" t="s">
        <v>170</v>
      </c>
      <c r="HO2" s="166" t="s">
        <v>171</v>
      </c>
      <c r="HP2" s="166" t="s">
        <v>172</v>
      </c>
      <c r="HQ2" s="166" t="s">
        <v>172</v>
      </c>
      <c r="HR2" s="166" t="s">
        <v>173</v>
      </c>
      <c r="HS2" s="166" t="s">
        <v>375</v>
      </c>
      <c r="HT2" s="166" t="s">
        <v>174</v>
      </c>
      <c r="HU2" s="166" t="s">
        <v>175</v>
      </c>
      <c r="HV2" s="166" t="s">
        <v>176</v>
      </c>
      <c r="HW2" s="166" t="s">
        <v>176</v>
      </c>
      <c r="HX2" s="166" t="s">
        <v>178</v>
      </c>
      <c r="HY2" s="166" t="s">
        <v>178</v>
      </c>
      <c r="HZ2" s="166" t="s">
        <v>178</v>
      </c>
      <c r="IA2" s="166" t="s">
        <v>178</v>
      </c>
      <c r="IB2" s="166" t="s">
        <v>178</v>
      </c>
      <c r="IC2" s="166" t="s">
        <v>178</v>
      </c>
      <c r="ID2" s="166" t="s">
        <v>180</v>
      </c>
      <c r="IE2" s="166" t="s">
        <v>181</v>
      </c>
      <c r="IF2" s="166" t="s">
        <v>182</v>
      </c>
      <c r="IG2" s="166" t="s">
        <v>183</v>
      </c>
      <c r="IH2" s="166" t="s">
        <v>184</v>
      </c>
      <c r="II2" s="166" t="s">
        <v>184</v>
      </c>
      <c r="IJ2" s="166" t="s">
        <v>185</v>
      </c>
      <c r="IK2" s="166" t="s">
        <v>186</v>
      </c>
      <c r="IL2" s="166" t="s">
        <v>186</v>
      </c>
      <c r="IM2" s="166" t="s">
        <v>186</v>
      </c>
      <c r="IN2" s="166" t="s">
        <v>187</v>
      </c>
      <c r="IO2" s="166" t="s">
        <v>376</v>
      </c>
      <c r="IP2" s="166" t="s">
        <v>376</v>
      </c>
      <c r="IQ2" s="166" t="s">
        <v>376</v>
      </c>
      <c r="IR2" s="166" t="s">
        <v>189</v>
      </c>
      <c r="IS2" s="166" t="s">
        <v>189</v>
      </c>
    </row>
    <row r="3" spans="1:253" x14ac:dyDescent="0.25">
      <c r="A3" t="s">
        <v>202</v>
      </c>
      <c r="B3">
        <v>380000</v>
      </c>
      <c r="C3">
        <v>4148000</v>
      </c>
      <c r="D3">
        <v>1309650</v>
      </c>
      <c r="E3">
        <v>1500000</v>
      </c>
      <c r="F3">
        <v>2540200</v>
      </c>
      <c r="G3">
        <v>4450452</v>
      </c>
      <c r="H3">
        <v>1744343</v>
      </c>
      <c r="I3">
        <v>25151586</v>
      </c>
      <c r="J3">
        <v>921775</v>
      </c>
      <c r="K3">
        <v>16203172</v>
      </c>
      <c r="L3">
        <v>600420</v>
      </c>
      <c r="M3">
        <v>3291203</v>
      </c>
      <c r="N3">
        <v>1477520</v>
      </c>
      <c r="O3">
        <v>1377000</v>
      </c>
      <c r="P3">
        <v>983000</v>
      </c>
      <c r="Q3">
        <v>842680</v>
      </c>
      <c r="R3">
        <v>330000</v>
      </c>
      <c r="S3">
        <v>720000</v>
      </c>
      <c r="T3">
        <v>554000</v>
      </c>
      <c r="U3">
        <v>5188000</v>
      </c>
      <c r="V3">
        <v>2000000</v>
      </c>
      <c r="W3">
        <v>120000</v>
      </c>
      <c r="X3">
        <v>2036000</v>
      </c>
      <c r="Y3">
        <v>4100000</v>
      </c>
      <c r="Z3">
        <v>861034</v>
      </c>
      <c r="AA3">
        <v>1550000</v>
      </c>
      <c r="AB3">
        <v>3899000</v>
      </c>
      <c r="AC3">
        <v>2216000</v>
      </c>
      <c r="AD3">
        <v>2347464</v>
      </c>
      <c r="AE3">
        <v>1502855</v>
      </c>
      <c r="AF3">
        <v>1949598</v>
      </c>
      <c r="AG3">
        <v>1600000</v>
      </c>
      <c r="AH3">
        <v>350000</v>
      </c>
      <c r="AI3">
        <v>1300000</v>
      </c>
      <c r="AJ3">
        <v>1350000</v>
      </c>
      <c r="AK3">
        <v>850600</v>
      </c>
      <c r="AL3">
        <v>1451150</v>
      </c>
      <c r="AM3">
        <v>482404</v>
      </c>
      <c r="AN3">
        <v>402000</v>
      </c>
      <c r="AO3">
        <v>15623200</v>
      </c>
      <c r="AP3">
        <v>2860000</v>
      </c>
      <c r="AQ3">
        <v>12656000</v>
      </c>
      <c r="AR3">
        <v>12127000</v>
      </c>
      <c r="AS3">
        <v>10995000</v>
      </c>
      <c r="AT3">
        <v>4642281</v>
      </c>
      <c r="AU3">
        <v>7041819</v>
      </c>
      <c r="AV3">
        <v>10744255</v>
      </c>
      <c r="AW3">
        <v>5967850</v>
      </c>
      <c r="AX3">
        <v>5200000</v>
      </c>
      <c r="AY3">
        <v>4803750</v>
      </c>
      <c r="AZ3">
        <v>5075000</v>
      </c>
      <c r="BA3">
        <v>4415000</v>
      </c>
      <c r="BB3">
        <v>5500000</v>
      </c>
      <c r="BC3">
        <v>7570000</v>
      </c>
      <c r="BD3">
        <v>7431000</v>
      </c>
      <c r="BE3">
        <v>15897980</v>
      </c>
      <c r="BF3">
        <v>17321378</v>
      </c>
      <c r="BG3">
        <v>5021102</v>
      </c>
      <c r="BH3">
        <v>4050000</v>
      </c>
      <c r="BI3">
        <v>4538204</v>
      </c>
      <c r="BJ3">
        <v>8000000</v>
      </c>
      <c r="BK3">
        <v>431610</v>
      </c>
      <c r="BL3">
        <v>6232600</v>
      </c>
      <c r="BM3">
        <v>1982500</v>
      </c>
      <c r="BN3">
        <v>10925000</v>
      </c>
      <c r="BO3">
        <v>750000</v>
      </c>
      <c r="BP3">
        <v>6935000</v>
      </c>
      <c r="BQ3">
        <v>29130000</v>
      </c>
      <c r="BR3">
        <v>1355252</v>
      </c>
      <c r="BS3">
        <v>5622906</v>
      </c>
      <c r="BT3">
        <v>10115156</v>
      </c>
      <c r="BU3">
        <v>2507613</v>
      </c>
      <c r="BV3">
        <v>11199000</v>
      </c>
      <c r="BW3">
        <v>5788000</v>
      </c>
      <c r="BX3">
        <v>308000</v>
      </c>
      <c r="BY3">
        <v>394000</v>
      </c>
      <c r="BZ3">
        <v>737000</v>
      </c>
      <c r="CA3">
        <v>308000</v>
      </c>
      <c r="CB3">
        <v>945000</v>
      </c>
      <c r="CC3">
        <v>800000</v>
      </c>
      <c r="CD3">
        <v>846000</v>
      </c>
      <c r="CE3">
        <v>1150000</v>
      </c>
      <c r="CF3">
        <v>1205000</v>
      </c>
      <c r="CG3">
        <v>177000</v>
      </c>
      <c r="CH3">
        <v>2064000</v>
      </c>
      <c r="CI3">
        <v>464000</v>
      </c>
      <c r="CJ3">
        <v>567000</v>
      </c>
      <c r="CK3">
        <v>292000</v>
      </c>
      <c r="CL3">
        <v>2655000</v>
      </c>
      <c r="CM3">
        <v>4457000</v>
      </c>
      <c r="CN3">
        <v>1784000</v>
      </c>
      <c r="CO3">
        <v>1837000</v>
      </c>
      <c r="CP3">
        <v>1878000</v>
      </c>
      <c r="CQ3">
        <v>1570000</v>
      </c>
      <c r="CR3">
        <v>476000</v>
      </c>
      <c r="CS3">
        <v>2700000</v>
      </c>
      <c r="CT3">
        <v>2000000</v>
      </c>
      <c r="CU3">
        <v>396000</v>
      </c>
      <c r="CV3">
        <v>705000</v>
      </c>
      <c r="CW3">
        <v>923308</v>
      </c>
      <c r="CX3">
        <v>1110650</v>
      </c>
      <c r="CY3">
        <v>2788000</v>
      </c>
      <c r="CZ3">
        <v>611000</v>
      </c>
      <c r="DA3">
        <v>2174000</v>
      </c>
      <c r="DB3">
        <v>700000</v>
      </c>
      <c r="DC3">
        <v>750000</v>
      </c>
      <c r="DD3">
        <v>1400000</v>
      </c>
      <c r="DE3">
        <v>3008350</v>
      </c>
      <c r="DF3">
        <v>2285650</v>
      </c>
      <c r="DG3">
        <v>350251</v>
      </c>
      <c r="DH3">
        <v>705376</v>
      </c>
      <c r="DI3">
        <v>500000</v>
      </c>
      <c r="DJ3">
        <v>100000</v>
      </c>
      <c r="DK3">
        <v>1291000</v>
      </c>
      <c r="DL3">
        <v>870400</v>
      </c>
      <c r="DM3">
        <v>210000</v>
      </c>
      <c r="DN3">
        <v>170000</v>
      </c>
      <c r="DO3">
        <v>150000</v>
      </c>
      <c r="DP3">
        <v>50000</v>
      </c>
      <c r="DQ3">
        <v>300000</v>
      </c>
      <c r="DR3">
        <v>400000</v>
      </c>
      <c r="DS3">
        <v>2244000</v>
      </c>
      <c r="DT3">
        <v>1800500</v>
      </c>
      <c r="DU3">
        <v>451000</v>
      </c>
      <c r="DV3">
        <v>1171941</v>
      </c>
      <c r="DW3">
        <v>2102000</v>
      </c>
      <c r="DX3">
        <v>755000</v>
      </c>
      <c r="DY3">
        <v>3893000</v>
      </c>
      <c r="DZ3">
        <v>673042</v>
      </c>
      <c r="EA3">
        <v>828908</v>
      </c>
      <c r="EB3">
        <v>4900981</v>
      </c>
      <c r="EC3">
        <v>2310185</v>
      </c>
      <c r="ED3">
        <v>757000</v>
      </c>
      <c r="EE3">
        <v>1350000</v>
      </c>
      <c r="EF3">
        <v>206000</v>
      </c>
      <c r="EG3">
        <v>2208435</v>
      </c>
      <c r="EH3">
        <v>207690</v>
      </c>
      <c r="EI3">
        <v>695310</v>
      </c>
      <c r="EJ3">
        <v>2090000</v>
      </c>
      <c r="EK3">
        <v>628000</v>
      </c>
      <c r="EL3">
        <v>560000</v>
      </c>
      <c r="EM3">
        <v>960000</v>
      </c>
      <c r="EN3">
        <v>511000</v>
      </c>
      <c r="EO3">
        <v>1994864</v>
      </c>
      <c r="EP3">
        <v>2288110</v>
      </c>
      <c r="EQ3">
        <v>2173000</v>
      </c>
      <c r="ER3">
        <v>2269000</v>
      </c>
      <c r="ES3">
        <v>3168000</v>
      </c>
      <c r="ET3">
        <v>1388500</v>
      </c>
      <c r="EU3">
        <v>3178000</v>
      </c>
      <c r="EV3">
        <v>3206000</v>
      </c>
      <c r="EW3">
        <v>3217000</v>
      </c>
      <c r="EX3">
        <v>3859500</v>
      </c>
      <c r="EY3">
        <v>200000</v>
      </c>
      <c r="EZ3">
        <v>1632000</v>
      </c>
      <c r="FA3">
        <v>2922000</v>
      </c>
      <c r="FB3">
        <v>11640000</v>
      </c>
      <c r="FC3">
        <v>313000</v>
      </c>
      <c r="FD3">
        <v>310800</v>
      </c>
      <c r="FE3">
        <v>617200</v>
      </c>
      <c r="FF3">
        <v>1083500</v>
      </c>
      <c r="FG3">
        <v>7000000</v>
      </c>
      <c r="FH3">
        <v>2735500</v>
      </c>
      <c r="FI3">
        <v>3127800</v>
      </c>
      <c r="FJ3">
        <v>2110000</v>
      </c>
      <c r="FK3">
        <v>1400000</v>
      </c>
      <c r="FL3">
        <v>3163000</v>
      </c>
      <c r="FM3">
        <v>4000000</v>
      </c>
      <c r="FN3">
        <v>2289190</v>
      </c>
      <c r="FO3">
        <v>2536000</v>
      </c>
      <c r="FP3">
        <v>958000</v>
      </c>
      <c r="FQ3">
        <v>3648000</v>
      </c>
      <c r="FR3">
        <v>1003000</v>
      </c>
      <c r="FS3">
        <v>992000</v>
      </c>
      <c r="FT3">
        <v>1794657</v>
      </c>
      <c r="FU3">
        <v>700000</v>
      </c>
      <c r="FV3">
        <v>2600000</v>
      </c>
      <c r="FW3">
        <v>275000</v>
      </c>
      <c r="FX3">
        <v>1260000</v>
      </c>
      <c r="FY3">
        <v>1440000</v>
      </c>
      <c r="FZ3">
        <v>2120000</v>
      </c>
      <c r="GA3">
        <v>488600</v>
      </c>
      <c r="GB3">
        <v>1187000</v>
      </c>
      <c r="GC3">
        <v>4070000</v>
      </c>
      <c r="GD3">
        <v>5660000</v>
      </c>
      <c r="GE3">
        <v>4200000</v>
      </c>
      <c r="GF3">
        <v>320000</v>
      </c>
      <c r="GG3">
        <v>300000</v>
      </c>
      <c r="GH3">
        <v>1400000</v>
      </c>
      <c r="GI3">
        <v>2150000</v>
      </c>
      <c r="GJ3">
        <v>310000</v>
      </c>
      <c r="GK3">
        <v>790580</v>
      </c>
      <c r="GL3">
        <v>962365</v>
      </c>
      <c r="GM3">
        <v>1504308</v>
      </c>
      <c r="GN3">
        <v>804000</v>
      </c>
      <c r="GO3">
        <v>1505489</v>
      </c>
      <c r="GP3">
        <v>2165796</v>
      </c>
      <c r="GQ3">
        <v>1034897</v>
      </c>
      <c r="GR3">
        <v>1650000</v>
      </c>
      <c r="GS3">
        <v>1315000</v>
      </c>
      <c r="GT3">
        <v>1000000</v>
      </c>
      <c r="GU3">
        <v>2181000</v>
      </c>
      <c r="GV3">
        <v>1020000</v>
      </c>
      <c r="GW3">
        <v>2760000</v>
      </c>
      <c r="GX3">
        <v>1352000</v>
      </c>
      <c r="GY3">
        <v>1600000</v>
      </c>
      <c r="GZ3">
        <v>3040720</v>
      </c>
      <c r="HA3" s="102">
        <v>2502320</v>
      </c>
      <c r="HB3">
        <v>1207000</v>
      </c>
      <c r="HC3">
        <v>187565</v>
      </c>
      <c r="HD3">
        <v>3340000</v>
      </c>
      <c r="HE3">
        <v>695000</v>
      </c>
      <c r="HF3">
        <v>2700000</v>
      </c>
      <c r="HG3">
        <v>20000</v>
      </c>
      <c r="HH3">
        <v>2540000</v>
      </c>
      <c r="HI3">
        <v>4460000</v>
      </c>
      <c r="HJ3">
        <v>960000</v>
      </c>
      <c r="HK3" s="102">
        <v>400000</v>
      </c>
      <c r="HL3">
        <v>1943320</v>
      </c>
      <c r="HM3" s="102">
        <v>398500</v>
      </c>
      <c r="HN3">
        <v>4630800</v>
      </c>
      <c r="HO3">
        <v>4070000</v>
      </c>
      <c r="HP3">
        <v>1680175</v>
      </c>
      <c r="HQ3">
        <v>556805</v>
      </c>
      <c r="HR3">
        <v>3044429</v>
      </c>
      <c r="HS3">
        <v>1327000</v>
      </c>
      <c r="HT3">
        <v>1400000</v>
      </c>
      <c r="HU3">
        <v>2108000</v>
      </c>
      <c r="HV3">
        <v>751800</v>
      </c>
      <c r="HW3">
        <v>508000</v>
      </c>
      <c r="HX3">
        <v>597000</v>
      </c>
      <c r="HY3">
        <v>384000</v>
      </c>
      <c r="HZ3">
        <v>326000</v>
      </c>
      <c r="IA3">
        <v>916734</v>
      </c>
      <c r="IB3">
        <v>397000</v>
      </c>
      <c r="IC3">
        <v>280000</v>
      </c>
      <c r="ID3">
        <v>11988000</v>
      </c>
      <c r="IE3">
        <v>13262000</v>
      </c>
      <c r="IF3">
        <v>18554000</v>
      </c>
      <c r="IG3">
        <v>17084000</v>
      </c>
      <c r="IH3">
        <v>5433000</v>
      </c>
      <c r="II3">
        <v>1700000</v>
      </c>
      <c r="IJ3">
        <v>5300000</v>
      </c>
      <c r="IK3">
        <v>2819400</v>
      </c>
      <c r="IL3">
        <v>2089500</v>
      </c>
      <c r="IM3">
        <v>5803400</v>
      </c>
      <c r="IN3">
        <v>1123380</v>
      </c>
      <c r="IO3">
        <v>1095000</v>
      </c>
      <c r="IP3">
        <v>1308000</v>
      </c>
      <c r="IQ3" s="102">
        <v>205000</v>
      </c>
      <c r="IR3">
        <v>3200000</v>
      </c>
      <c r="IS3">
        <v>1496000</v>
      </c>
    </row>
    <row r="4" spans="1:253" x14ac:dyDescent="0.25">
      <c r="A4" t="s">
        <v>203</v>
      </c>
      <c r="B4">
        <v>380000</v>
      </c>
      <c r="C4">
        <v>3125000</v>
      </c>
      <c r="D4">
        <v>1259650</v>
      </c>
      <c r="E4">
        <v>1305000</v>
      </c>
      <c r="F4">
        <v>2234000</v>
      </c>
      <c r="G4">
        <v>3229448</v>
      </c>
      <c r="H4">
        <v>1462343</v>
      </c>
      <c r="I4">
        <v>20134538</v>
      </c>
      <c r="J4">
        <v>732775</v>
      </c>
      <c r="K4">
        <v>14584061</v>
      </c>
      <c r="L4">
        <v>477040</v>
      </c>
      <c r="M4">
        <v>2465203</v>
      </c>
      <c r="N4">
        <v>940520</v>
      </c>
      <c r="O4">
        <v>1080000</v>
      </c>
      <c r="P4">
        <v>951000</v>
      </c>
      <c r="Q4">
        <v>767180</v>
      </c>
      <c r="R4">
        <v>61000</v>
      </c>
      <c r="S4">
        <v>643000</v>
      </c>
      <c r="T4">
        <v>464000</v>
      </c>
      <c r="U4">
        <v>4608000</v>
      </c>
      <c r="V4">
        <v>2000000</v>
      </c>
      <c r="W4">
        <v>120000</v>
      </c>
      <c r="X4">
        <v>2000000</v>
      </c>
      <c r="Y4">
        <v>4100000</v>
      </c>
      <c r="Z4">
        <v>766034</v>
      </c>
      <c r="AA4">
        <v>1550000</v>
      </c>
      <c r="AB4">
        <v>3649000</v>
      </c>
      <c r="AC4">
        <v>1672596</v>
      </c>
      <c r="AD4">
        <v>2134264</v>
      </c>
      <c r="AE4">
        <v>1091655</v>
      </c>
      <c r="AF4">
        <v>1392898</v>
      </c>
      <c r="AG4">
        <v>1600000</v>
      </c>
      <c r="AH4">
        <v>350000</v>
      </c>
      <c r="AI4">
        <v>1300000</v>
      </c>
      <c r="AJ4">
        <v>1350000</v>
      </c>
      <c r="AK4">
        <v>721500</v>
      </c>
      <c r="AL4">
        <v>1150000</v>
      </c>
      <c r="AM4">
        <v>395000</v>
      </c>
      <c r="AN4">
        <v>402000</v>
      </c>
      <c r="AO4">
        <v>15623200</v>
      </c>
      <c r="AP4">
        <v>2860000</v>
      </c>
      <c r="AQ4">
        <v>12656000</v>
      </c>
      <c r="AR4">
        <v>12127000</v>
      </c>
      <c r="AS4">
        <v>10995000</v>
      </c>
      <c r="AT4">
        <v>4642281</v>
      </c>
      <c r="AU4">
        <v>7041819</v>
      </c>
      <c r="AV4">
        <v>10744255</v>
      </c>
      <c r="AW4">
        <v>5967850</v>
      </c>
      <c r="AX4">
        <v>5200000</v>
      </c>
      <c r="AY4">
        <v>4803750</v>
      </c>
      <c r="AZ4">
        <v>5075000</v>
      </c>
      <c r="BA4">
        <v>4415000</v>
      </c>
      <c r="BB4">
        <v>5500000</v>
      </c>
      <c r="BC4">
        <v>7570000</v>
      </c>
      <c r="BD4">
        <v>7431000</v>
      </c>
      <c r="BE4">
        <v>15897980</v>
      </c>
      <c r="BF4">
        <v>13164778</v>
      </c>
      <c r="BG4">
        <v>4345902</v>
      </c>
      <c r="BH4">
        <v>4050000</v>
      </c>
      <c r="BI4">
        <v>4538204</v>
      </c>
      <c r="BJ4">
        <v>8000000</v>
      </c>
      <c r="BK4">
        <v>431610</v>
      </c>
      <c r="BL4">
        <v>6232600</v>
      </c>
      <c r="BM4">
        <v>1982500</v>
      </c>
      <c r="BN4">
        <v>10925000</v>
      </c>
      <c r="BO4">
        <v>750000</v>
      </c>
      <c r="BP4">
        <v>6935000</v>
      </c>
      <c r="BQ4">
        <v>29130000</v>
      </c>
      <c r="BR4">
        <v>1355252</v>
      </c>
      <c r="BS4">
        <v>5622906</v>
      </c>
      <c r="BT4">
        <v>10115156</v>
      </c>
      <c r="BU4">
        <v>2507613</v>
      </c>
      <c r="BV4">
        <v>11199000</v>
      </c>
      <c r="BW4">
        <v>5788000</v>
      </c>
      <c r="BX4">
        <v>260000</v>
      </c>
      <c r="BY4">
        <v>330000</v>
      </c>
      <c r="BZ4">
        <v>600000</v>
      </c>
      <c r="CA4">
        <v>260000</v>
      </c>
      <c r="CB4">
        <v>790000</v>
      </c>
      <c r="CC4">
        <v>800000</v>
      </c>
      <c r="CD4">
        <v>846000</v>
      </c>
      <c r="CE4">
        <v>1009000</v>
      </c>
      <c r="CF4">
        <v>987000</v>
      </c>
      <c r="CG4">
        <v>150000</v>
      </c>
      <c r="CH4">
        <v>1487000</v>
      </c>
      <c r="CI4">
        <v>402000</v>
      </c>
      <c r="CJ4">
        <v>469000</v>
      </c>
      <c r="CK4">
        <v>251000</v>
      </c>
      <c r="CL4">
        <v>1961063</v>
      </c>
      <c r="CM4">
        <v>2864015</v>
      </c>
      <c r="CN4">
        <v>1784000</v>
      </c>
      <c r="CO4">
        <v>1680000</v>
      </c>
      <c r="CP4">
        <v>1738000</v>
      </c>
      <c r="CQ4">
        <v>1570000</v>
      </c>
      <c r="CR4">
        <v>476000</v>
      </c>
      <c r="CS4">
        <v>2700000</v>
      </c>
      <c r="CT4">
        <v>2000000</v>
      </c>
      <c r="CU4">
        <v>320000</v>
      </c>
      <c r="CV4">
        <v>550000</v>
      </c>
      <c r="CW4">
        <v>777951</v>
      </c>
      <c r="CX4">
        <v>911171</v>
      </c>
      <c r="CY4">
        <v>2483000</v>
      </c>
      <c r="CZ4">
        <v>548000</v>
      </c>
      <c r="DA4">
        <v>2020500</v>
      </c>
      <c r="DB4">
        <v>700000</v>
      </c>
      <c r="DC4">
        <v>750000</v>
      </c>
      <c r="DD4">
        <v>1400000</v>
      </c>
      <c r="DE4">
        <v>3008350</v>
      </c>
      <c r="DF4">
        <v>2165650</v>
      </c>
      <c r="DG4">
        <v>330000</v>
      </c>
      <c r="DH4">
        <v>705376</v>
      </c>
      <c r="DI4">
        <v>500000</v>
      </c>
      <c r="DJ4">
        <v>100000</v>
      </c>
      <c r="DK4">
        <v>1095000</v>
      </c>
      <c r="DL4">
        <v>659600</v>
      </c>
      <c r="DM4">
        <v>210000</v>
      </c>
      <c r="DN4">
        <v>170000</v>
      </c>
      <c r="DO4">
        <v>150000</v>
      </c>
      <c r="DP4">
        <v>50000</v>
      </c>
      <c r="DQ4">
        <v>300000</v>
      </c>
      <c r="DR4">
        <v>400000</v>
      </c>
      <c r="DS4">
        <v>2244000</v>
      </c>
      <c r="DT4">
        <v>1449500</v>
      </c>
      <c r="DU4">
        <v>420000</v>
      </c>
      <c r="DV4">
        <v>550000</v>
      </c>
      <c r="DW4">
        <v>1560000</v>
      </c>
      <c r="DX4">
        <v>665000</v>
      </c>
      <c r="DY4">
        <v>3628000</v>
      </c>
      <c r="DZ4">
        <v>672042</v>
      </c>
      <c r="EA4">
        <v>828908</v>
      </c>
      <c r="EB4">
        <v>4900981</v>
      </c>
      <c r="EC4">
        <v>2310185</v>
      </c>
      <c r="ED4">
        <v>677000</v>
      </c>
      <c r="EE4">
        <v>1350000</v>
      </c>
      <c r="EF4">
        <v>139000</v>
      </c>
      <c r="EG4">
        <v>2208435</v>
      </c>
      <c r="EH4">
        <v>163000</v>
      </c>
      <c r="EI4">
        <v>542500</v>
      </c>
      <c r="EJ4">
        <v>2090000</v>
      </c>
      <c r="EK4">
        <v>463344</v>
      </c>
      <c r="EL4">
        <v>423296</v>
      </c>
      <c r="EM4">
        <v>649361</v>
      </c>
      <c r="EN4">
        <v>429958</v>
      </c>
      <c r="EO4">
        <v>1994864</v>
      </c>
      <c r="EP4">
        <v>2288110</v>
      </c>
      <c r="EQ4">
        <v>1655480</v>
      </c>
      <c r="ER4">
        <v>2119000</v>
      </c>
      <c r="ES4">
        <v>2408000</v>
      </c>
      <c r="ET4">
        <v>1046000</v>
      </c>
      <c r="EU4">
        <v>2748400</v>
      </c>
      <c r="EV4">
        <v>2893100</v>
      </c>
      <c r="EW4">
        <v>2853000</v>
      </c>
      <c r="EX4">
        <v>2857500</v>
      </c>
      <c r="EY4">
        <v>200000</v>
      </c>
      <c r="EZ4">
        <v>1632000</v>
      </c>
      <c r="FA4">
        <v>2922000</v>
      </c>
      <c r="FB4">
        <v>7165000</v>
      </c>
      <c r="FC4">
        <v>296000</v>
      </c>
      <c r="FD4">
        <v>267200</v>
      </c>
      <c r="FE4">
        <v>293900</v>
      </c>
      <c r="FF4">
        <v>1083500</v>
      </c>
      <c r="FG4">
        <v>4892000</v>
      </c>
      <c r="FH4">
        <v>2261500</v>
      </c>
      <c r="FI4">
        <v>2423800</v>
      </c>
      <c r="FJ4">
        <v>1556500</v>
      </c>
      <c r="FK4">
        <v>1139000</v>
      </c>
      <c r="FL4">
        <v>2665000</v>
      </c>
      <c r="FM4">
        <v>3305000</v>
      </c>
      <c r="FN4">
        <v>1659000</v>
      </c>
      <c r="FO4">
        <v>1979000</v>
      </c>
      <c r="FP4">
        <v>893000</v>
      </c>
      <c r="FQ4">
        <v>3430670</v>
      </c>
      <c r="FR4">
        <v>925000</v>
      </c>
      <c r="FS4">
        <v>918355</v>
      </c>
      <c r="FT4">
        <v>1794657</v>
      </c>
      <c r="FU4">
        <v>600000</v>
      </c>
      <c r="FV4">
        <v>2220000</v>
      </c>
      <c r="FW4">
        <v>275000</v>
      </c>
      <c r="FX4">
        <v>1210000</v>
      </c>
      <c r="FY4">
        <v>1440000</v>
      </c>
      <c r="FZ4">
        <v>1575691</v>
      </c>
      <c r="GA4">
        <v>438316</v>
      </c>
      <c r="GB4">
        <v>1083000</v>
      </c>
      <c r="GC4">
        <v>3271455</v>
      </c>
      <c r="GD4">
        <v>4604857</v>
      </c>
      <c r="GE4">
        <v>3524514</v>
      </c>
      <c r="GF4">
        <v>320000</v>
      </c>
      <c r="GG4">
        <v>300000</v>
      </c>
      <c r="GH4">
        <v>1400000</v>
      </c>
      <c r="GI4">
        <v>2150000</v>
      </c>
      <c r="GJ4">
        <v>310000</v>
      </c>
      <c r="GK4">
        <v>790580</v>
      </c>
      <c r="GL4">
        <v>849560</v>
      </c>
      <c r="GM4">
        <v>1338431</v>
      </c>
      <c r="GN4">
        <v>733987</v>
      </c>
      <c r="GO4">
        <v>1373209</v>
      </c>
      <c r="GP4">
        <v>1492996</v>
      </c>
      <c r="GQ4">
        <v>729297</v>
      </c>
      <c r="GR4">
        <v>1650000</v>
      </c>
      <c r="GS4">
        <v>1315000</v>
      </c>
      <c r="GT4">
        <v>1000000</v>
      </c>
      <c r="GU4">
        <v>2181000</v>
      </c>
      <c r="GV4">
        <v>826000</v>
      </c>
      <c r="GW4">
        <v>2440000</v>
      </c>
      <c r="GX4">
        <v>1148000</v>
      </c>
      <c r="GY4">
        <v>1600000</v>
      </c>
      <c r="GZ4">
        <v>2404720</v>
      </c>
      <c r="HA4" s="102">
        <v>2306632</v>
      </c>
      <c r="HB4">
        <v>1206000</v>
      </c>
      <c r="HC4">
        <v>150589</v>
      </c>
      <c r="HD4">
        <v>3340000</v>
      </c>
      <c r="HE4">
        <v>695000</v>
      </c>
      <c r="HF4">
        <v>2700000</v>
      </c>
      <c r="HG4">
        <v>20000</v>
      </c>
      <c r="HH4">
        <v>2540000</v>
      </c>
      <c r="HI4">
        <v>4460000</v>
      </c>
      <c r="HJ4">
        <v>600000</v>
      </c>
      <c r="HK4" s="102">
        <v>400000</v>
      </c>
      <c r="HL4">
        <v>1919320</v>
      </c>
      <c r="HM4" s="102">
        <v>398500</v>
      </c>
      <c r="HN4">
        <v>4630800</v>
      </c>
      <c r="HO4">
        <v>4070000</v>
      </c>
      <c r="HP4">
        <v>1630220</v>
      </c>
      <c r="HQ4">
        <v>492908</v>
      </c>
      <c r="HR4">
        <v>2994429</v>
      </c>
      <c r="HS4">
        <v>1186000</v>
      </c>
      <c r="HT4">
        <v>1400000</v>
      </c>
      <c r="HU4">
        <v>1536000</v>
      </c>
      <c r="HV4">
        <v>582000</v>
      </c>
      <c r="HW4">
        <v>400000</v>
      </c>
      <c r="HX4">
        <v>479000</v>
      </c>
      <c r="HY4">
        <v>316000</v>
      </c>
      <c r="HZ4">
        <v>229000</v>
      </c>
      <c r="IA4">
        <v>629000</v>
      </c>
      <c r="IB4">
        <v>265000</v>
      </c>
      <c r="IC4">
        <v>226000</v>
      </c>
      <c r="ID4">
        <v>11988000</v>
      </c>
      <c r="IE4">
        <v>13262000</v>
      </c>
      <c r="IF4">
        <v>18554000</v>
      </c>
      <c r="IG4">
        <v>16000000</v>
      </c>
      <c r="IH4">
        <v>5133000</v>
      </c>
      <c r="II4">
        <v>1420000</v>
      </c>
      <c r="IJ4">
        <v>5300000</v>
      </c>
      <c r="IK4">
        <v>2392400</v>
      </c>
      <c r="IL4">
        <v>1591500</v>
      </c>
      <c r="IM4">
        <v>3818400</v>
      </c>
      <c r="IN4">
        <v>1123380</v>
      </c>
      <c r="IO4">
        <v>830000</v>
      </c>
      <c r="IP4">
        <v>988400</v>
      </c>
      <c r="IQ4" s="102">
        <v>167000</v>
      </c>
      <c r="IR4">
        <v>3200000</v>
      </c>
      <c r="IS4">
        <v>1496000</v>
      </c>
    </row>
    <row r="5" spans="1:253" x14ac:dyDescent="0.25">
      <c r="A5" t="s">
        <v>204</v>
      </c>
      <c r="B5">
        <v>380000</v>
      </c>
      <c r="C5">
        <v>2970000</v>
      </c>
      <c r="D5">
        <v>1249650</v>
      </c>
      <c r="E5">
        <v>1280000</v>
      </c>
      <c r="F5">
        <v>2184000</v>
      </c>
      <c r="G5">
        <v>3185448</v>
      </c>
      <c r="H5">
        <v>1417343</v>
      </c>
      <c r="I5">
        <v>19017243</v>
      </c>
      <c r="J5">
        <v>727775</v>
      </c>
      <c r="K5">
        <v>13768910</v>
      </c>
      <c r="L5">
        <v>477040</v>
      </c>
      <c r="M5">
        <v>2375203</v>
      </c>
      <c r="N5">
        <v>877520</v>
      </c>
      <c r="O5">
        <v>660000</v>
      </c>
      <c r="P5">
        <v>950000</v>
      </c>
      <c r="Q5">
        <v>722180</v>
      </c>
      <c r="R5">
        <v>61000</v>
      </c>
      <c r="S5">
        <v>638000</v>
      </c>
      <c r="T5">
        <v>464000</v>
      </c>
      <c r="U5">
        <v>4553000</v>
      </c>
      <c r="V5">
        <v>2000000</v>
      </c>
      <c r="W5">
        <v>120000</v>
      </c>
      <c r="X5">
        <v>2000000</v>
      </c>
      <c r="Y5">
        <v>4100000</v>
      </c>
      <c r="Z5">
        <v>709034</v>
      </c>
      <c r="AA5">
        <v>1550000</v>
      </c>
      <c r="AB5">
        <v>3209000</v>
      </c>
      <c r="AC5">
        <v>1627796</v>
      </c>
      <c r="AD5">
        <v>2040264</v>
      </c>
      <c r="AE5">
        <v>976655</v>
      </c>
      <c r="AF5">
        <v>1288098</v>
      </c>
      <c r="AG5">
        <v>1600000</v>
      </c>
      <c r="AH5">
        <v>350000</v>
      </c>
      <c r="AI5">
        <v>1300000</v>
      </c>
      <c r="AJ5">
        <v>1350000</v>
      </c>
      <c r="AK5">
        <v>708500</v>
      </c>
      <c r="AL5">
        <v>1150000</v>
      </c>
      <c r="AM5">
        <v>370000</v>
      </c>
      <c r="AN5">
        <v>402000</v>
      </c>
      <c r="AO5">
        <v>15623200</v>
      </c>
      <c r="AP5">
        <v>2860000</v>
      </c>
      <c r="AQ5">
        <v>12656000</v>
      </c>
      <c r="AR5">
        <v>12127000</v>
      </c>
      <c r="AS5">
        <v>10995000</v>
      </c>
      <c r="AT5">
        <v>4642281</v>
      </c>
      <c r="AU5">
        <v>7041819</v>
      </c>
      <c r="AV5">
        <v>10744255</v>
      </c>
      <c r="AW5">
        <v>5967850</v>
      </c>
      <c r="AX5">
        <v>5200000</v>
      </c>
      <c r="AY5">
        <v>4803750</v>
      </c>
      <c r="AZ5">
        <v>5075000</v>
      </c>
      <c r="BA5">
        <v>4000000</v>
      </c>
      <c r="BB5">
        <v>5500000</v>
      </c>
      <c r="BC5">
        <v>7570000</v>
      </c>
      <c r="BD5">
        <v>7431000</v>
      </c>
      <c r="BE5">
        <v>15897980</v>
      </c>
      <c r="BF5">
        <v>13164778</v>
      </c>
      <c r="BG5">
        <v>4345902</v>
      </c>
      <c r="BH5">
        <v>4050000</v>
      </c>
      <c r="BI5">
        <v>4428558</v>
      </c>
      <c r="BJ5">
        <v>8000000</v>
      </c>
      <c r="BK5">
        <v>431610</v>
      </c>
      <c r="BL5">
        <v>6232600</v>
      </c>
      <c r="BM5">
        <v>1982500</v>
      </c>
      <c r="BN5">
        <v>10925000</v>
      </c>
      <c r="BO5">
        <v>750000</v>
      </c>
      <c r="BP5">
        <v>6935000</v>
      </c>
      <c r="BQ5">
        <v>29130000</v>
      </c>
      <c r="BR5">
        <v>1355252</v>
      </c>
      <c r="BS5">
        <v>5604906</v>
      </c>
      <c r="BT5">
        <v>10088156</v>
      </c>
      <c r="BU5">
        <v>2507613</v>
      </c>
      <c r="BV5">
        <v>11199000</v>
      </c>
      <c r="BW5">
        <v>5788000</v>
      </c>
      <c r="BX5">
        <v>260000</v>
      </c>
      <c r="BY5">
        <v>330000</v>
      </c>
      <c r="BZ5">
        <v>600000</v>
      </c>
      <c r="CA5">
        <v>260000</v>
      </c>
      <c r="CB5">
        <v>790000</v>
      </c>
      <c r="CC5">
        <v>800000</v>
      </c>
      <c r="CD5">
        <v>738000</v>
      </c>
      <c r="CE5">
        <v>904000</v>
      </c>
      <c r="CF5">
        <v>970000</v>
      </c>
      <c r="CG5">
        <v>140000</v>
      </c>
      <c r="CH5">
        <v>1469000</v>
      </c>
      <c r="CI5">
        <v>401000</v>
      </c>
      <c r="CJ5">
        <v>439000</v>
      </c>
      <c r="CK5">
        <v>220000</v>
      </c>
      <c r="CL5">
        <v>1954563</v>
      </c>
      <c r="CM5">
        <v>2849015</v>
      </c>
      <c r="CN5">
        <v>1784000</v>
      </c>
      <c r="CO5">
        <v>1680000</v>
      </c>
      <c r="CP5">
        <v>1738000</v>
      </c>
      <c r="CQ5">
        <v>1570000</v>
      </c>
      <c r="CR5">
        <v>476000</v>
      </c>
      <c r="CS5">
        <v>2700000</v>
      </c>
      <c r="CT5">
        <v>600000</v>
      </c>
      <c r="CU5">
        <v>222500</v>
      </c>
      <c r="CV5">
        <v>430000</v>
      </c>
      <c r="CW5">
        <v>477576</v>
      </c>
      <c r="CX5">
        <v>902024</v>
      </c>
      <c r="CY5">
        <v>2472500</v>
      </c>
      <c r="CZ5">
        <v>548000</v>
      </c>
      <c r="DA5">
        <v>1944000</v>
      </c>
      <c r="DB5">
        <v>700000</v>
      </c>
      <c r="DC5">
        <v>750000</v>
      </c>
      <c r="DD5">
        <v>1400000</v>
      </c>
      <c r="DE5">
        <v>3008350</v>
      </c>
      <c r="DF5">
        <v>2165650</v>
      </c>
      <c r="DG5">
        <v>330000</v>
      </c>
      <c r="DH5">
        <v>705376</v>
      </c>
      <c r="DI5">
        <v>500000</v>
      </c>
      <c r="DJ5">
        <v>100000</v>
      </c>
      <c r="DK5">
        <v>1095000</v>
      </c>
      <c r="DL5">
        <v>659600</v>
      </c>
      <c r="DM5">
        <v>210000</v>
      </c>
      <c r="DN5">
        <v>170000</v>
      </c>
      <c r="DO5">
        <v>150000</v>
      </c>
      <c r="DP5">
        <v>50000</v>
      </c>
      <c r="DQ5">
        <v>300000</v>
      </c>
      <c r="DR5">
        <v>400000</v>
      </c>
      <c r="DS5">
        <v>2244000</v>
      </c>
      <c r="DT5">
        <v>1430000</v>
      </c>
      <c r="DU5">
        <v>420000</v>
      </c>
      <c r="DV5">
        <v>550000</v>
      </c>
      <c r="DW5">
        <v>1560000</v>
      </c>
      <c r="DX5">
        <v>655000</v>
      </c>
      <c r="DY5">
        <v>3628000</v>
      </c>
      <c r="DZ5">
        <v>672042</v>
      </c>
      <c r="EA5">
        <v>828908</v>
      </c>
      <c r="EB5">
        <v>4900981</v>
      </c>
      <c r="EC5">
        <v>2310185</v>
      </c>
      <c r="ED5">
        <v>670000</v>
      </c>
      <c r="EE5">
        <v>1350000</v>
      </c>
      <c r="EF5">
        <v>80000</v>
      </c>
      <c r="EG5">
        <v>2208435</v>
      </c>
      <c r="EH5">
        <v>158000</v>
      </c>
      <c r="EI5">
        <v>530000</v>
      </c>
      <c r="EJ5">
        <v>2090000</v>
      </c>
      <c r="EK5">
        <v>445284</v>
      </c>
      <c r="EL5">
        <v>414104</v>
      </c>
      <c r="EM5">
        <v>581921</v>
      </c>
      <c r="EN5">
        <v>418870</v>
      </c>
      <c r="EO5">
        <v>1979864</v>
      </c>
      <c r="EP5">
        <v>2243110</v>
      </c>
      <c r="EQ5">
        <v>1451172</v>
      </c>
      <c r="ER5">
        <v>2119000</v>
      </c>
      <c r="ES5">
        <v>2408000</v>
      </c>
      <c r="ET5">
        <v>851000</v>
      </c>
      <c r="EU5">
        <v>2566000</v>
      </c>
      <c r="EV5">
        <v>2786000</v>
      </c>
      <c r="EW5">
        <v>2620000</v>
      </c>
      <c r="EX5">
        <v>2760000</v>
      </c>
      <c r="EY5">
        <v>200000</v>
      </c>
      <c r="EZ5">
        <v>1632000</v>
      </c>
      <c r="FA5">
        <v>2922000</v>
      </c>
      <c r="FB5">
        <v>7050000</v>
      </c>
      <c r="FC5">
        <v>296000</v>
      </c>
      <c r="FD5">
        <v>245200</v>
      </c>
      <c r="FE5">
        <v>293900</v>
      </c>
      <c r="FF5">
        <v>1083500</v>
      </c>
      <c r="FG5">
        <v>4882000</v>
      </c>
      <c r="FH5">
        <v>2260000</v>
      </c>
      <c r="FI5">
        <v>2348800</v>
      </c>
      <c r="FJ5">
        <v>1537500</v>
      </c>
      <c r="FK5">
        <v>1001000</v>
      </c>
      <c r="FL5">
        <v>2645000</v>
      </c>
      <c r="FM5">
        <v>3130000</v>
      </c>
      <c r="FN5">
        <v>1605000</v>
      </c>
      <c r="FO5">
        <v>1955000</v>
      </c>
      <c r="FP5">
        <v>876045</v>
      </c>
      <c r="FQ5">
        <v>3280670</v>
      </c>
      <c r="FR5">
        <v>904855</v>
      </c>
      <c r="FS5">
        <v>904855</v>
      </c>
      <c r="FT5">
        <v>1794657</v>
      </c>
      <c r="FU5">
        <v>600000</v>
      </c>
      <c r="FV5">
        <v>2220000</v>
      </c>
      <c r="FW5">
        <v>100000</v>
      </c>
      <c r="FX5">
        <v>1210000</v>
      </c>
      <c r="FY5">
        <v>1150000</v>
      </c>
      <c r="FZ5">
        <v>1470160</v>
      </c>
      <c r="GA5">
        <v>404316</v>
      </c>
      <c r="GB5">
        <v>939300</v>
      </c>
      <c r="GC5">
        <v>3228151</v>
      </c>
      <c r="GD5">
        <v>4587391</v>
      </c>
      <c r="GE5">
        <v>3465567</v>
      </c>
      <c r="GF5">
        <v>160000</v>
      </c>
      <c r="GG5">
        <v>300000</v>
      </c>
      <c r="GH5">
        <v>1400000</v>
      </c>
      <c r="GI5">
        <v>2150000</v>
      </c>
      <c r="GJ5">
        <v>310000</v>
      </c>
      <c r="GK5">
        <v>779560</v>
      </c>
      <c r="GL5">
        <v>706679</v>
      </c>
      <c r="GM5">
        <v>1188356</v>
      </c>
      <c r="GN5">
        <v>722967</v>
      </c>
      <c r="GO5">
        <v>1351169</v>
      </c>
      <c r="GP5">
        <v>1478716</v>
      </c>
      <c r="GQ5">
        <v>719097</v>
      </c>
      <c r="GR5">
        <v>1650000</v>
      </c>
      <c r="GS5">
        <v>1315000</v>
      </c>
      <c r="GT5">
        <v>1000000</v>
      </c>
      <c r="GU5">
        <v>2145000</v>
      </c>
      <c r="GV5">
        <v>826000</v>
      </c>
      <c r="GW5">
        <v>2430000</v>
      </c>
      <c r="GX5">
        <v>1148000</v>
      </c>
      <c r="GY5">
        <v>1550000</v>
      </c>
      <c r="GZ5">
        <v>2154720</v>
      </c>
      <c r="HA5" s="102">
        <v>2306632</v>
      </c>
      <c r="HB5">
        <v>1206000</v>
      </c>
      <c r="HC5">
        <v>0</v>
      </c>
      <c r="HD5">
        <v>3340000</v>
      </c>
      <c r="HE5">
        <v>695000</v>
      </c>
      <c r="HF5">
        <v>2700000</v>
      </c>
      <c r="HG5">
        <v>0</v>
      </c>
      <c r="HH5">
        <v>2540000</v>
      </c>
      <c r="HI5">
        <v>4460000</v>
      </c>
      <c r="HJ5">
        <v>600000</v>
      </c>
      <c r="HK5" s="102">
        <v>400000</v>
      </c>
      <c r="HL5">
        <v>1919320</v>
      </c>
      <c r="HM5" s="102">
        <v>398500</v>
      </c>
      <c r="HN5">
        <v>4630800</v>
      </c>
      <c r="HO5">
        <v>4070000</v>
      </c>
      <c r="HP5">
        <v>1498100</v>
      </c>
      <c r="HQ5">
        <v>360788</v>
      </c>
      <c r="HR5">
        <v>2931429</v>
      </c>
      <c r="HS5">
        <v>1186000</v>
      </c>
      <c r="HT5">
        <v>1400000</v>
      </c>
      <c r="HU5">
        <v>1425000</v>
      </c>
      <c r="HV5">
        <v>582000</v>
      </c>
      <c r="HW5">
        <v>400000</v>
      </c>
      <c r="HX5">
        <v>479000</v>
      </c>
      <c r="HY5">
        <v>316000</v>
      </c>
      <c r="HZ5">
        <v>229000</v>
      </c>
      <c r="IA5">
        <v>544000</v>
      </c>
      <c r="IB5">
        <v>265000</v>
      </c>
      <c r="IC5">
        <v>226000</v>
      </c>
      <c r="ID5">
        <v>11988000</v>
      </c>
      <c r="IE5">
        <v>13262000</v>
      </c>
      <c r="IF5">
        <v>18340000</v>
      </c>
      <c r="IG5">
        <v>16000000</v>
      </c>
      <c r="IH5">
        <v>5133000</v>
      </c>
      <c r="II5">
        <v>1400000</v>
      </c>
      <c r="IJ5">
        <v>5300000</v>
      </c>
      <c r="IK5">
        <v>2367400</v>
      </c>
      <c r="IL5">
        <v>1521500</v>
      </c>
      <c r="IM5">
        <v>3728400</v>
      </c>
      <c r="IN5">
        <v>1123380</v>
      </c>
      <c r="IO5">
        <v>830000</v>
      </c>
      <c r="IP5">
        <v>936000</v>
      </c>
      <c r="IQ5" s="102">
        <v>167000</v>
      </c>
      <c r="IR5">
        <v>3200000</v>
      </c>
      <c r="IS5">
        <v>1213505</v>
      </c>
    </row>
    <row r="6" spans="1:253" x14ac:dyDescent="0.25">
      <c r="A6" t="s">
        <v>205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442295</v>
      </c>
      <c r="J6">
        <v>0</v>
      </c>
      <c r="K6">
        <v>266151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440000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72896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18000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22000</v>
      </c>
      <c r="CF6">
        <v>15000</v>
      </c>
      <c r="CG6">
        <v>8000</v>
      </c>
      <c r="CH6">
        <v>0</v>
      </c>
      <c r="CI6">
        <v>0</v>
      </c>
      <c r="CJ6">
        <v>24000</v>
      </c>
      <c r="CK6">
        <v>8000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1000000</v>
      </c>
      <c r="CU6">
        <v>0</v>
      </c>
      <c r="CV6">
        <v>120000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10000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144308</v>
      </c>
      <c r="ER6">
        <v>0</v>
      </c>
      <c r="ES6">
        <v>0</v>
      </c>
      <c r="ET6">
        <v>0</v>
      </c>
      <c r="EU6">
        <v>71000</v>
      </c>
      <c r="EV6">
        <v>20100</v>
      </c>
      <c r="EW6">
        <v>86000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40000</v>
      </c>
      <c r="FJ6">
        <v>0</v>
      </c>
      <c r="FK6">
        <v>0</v>
      </c>
      <c r="FL6">
        <v>0</v>
      </c>
      <c r="FM6">
        <v>90000</v>
      </c>
      <c r="FN6">
        <v>0</v>
      </c>
      <c r="FO6">
        <v>6000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160000</v>
      </c>
      <c r="FX6">
        <v>0</v>
      </c>
      <c r="FY6">
        <v>265000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40000</v>
      </c>
      <c r="GG6">
        <v>0</v>
      </c>
      <c r="GH6">
        <v>0</v>
      </c>
      <c r="GI6">
        <v>0</v>
      </c>
      <c r="GJ6">
        <v>0</v>
      </c>
      <c r="GK6">
        <v>0</v>
      </c>
      <c r="GL6">
        <v>120841</v>
      </c>
      <c r="GM6">
        <v>120841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 s="102">
        <v>0</v>
      </c>
      <c r="HB6">
        <v>0</v>
      </c>
      <c r="HC6">
        <v>48797</v>
      </c>
      <c r="HD6">
        <v>0</v>
      </c>
      <c r="HE6">
        <v>0</v>
      </c>
      <c r="HF6">
        <v>0</v>
      </c>
      <c r="HG6">
        <v>20000</v>
      </c>
      <c r="HH6">
        <v>0</v>
      </c>
      <c r="HI6">
        <v>0</v>
      </c>
      <c r="HJ6">
        <v>0</v>
      </c>
      <c r="HK6" s="102">
        <v>0</v>
      </c>
      <c r="HL6">
        <v>0</v>
      </c>
      <c r="HM6" s="102">
        <v>0</v>
      </c>
      <c r="HN6">
        <v>0</v>
      </c>
      <c r="HO6">
        <v>0</v>
      </c>
      <c r="HP6">
        <v>64320</v>
      </c>
      <c r="HQ6">
        <v>64320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85000</v>
      </c>
      <c r="IB6">
        <v>0</v>
      </c>
      <c r="IC6">
        <v>0</v>
      </c>
      <c r="ID6">
        <v>0</v>
      </c>
      <c r="IE6">
        <v>0</v>
      </c>
      <c r="IF6">
        <v>100000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 s="102">
        <v>0</v>
      </c>
      <c r="IR6">
        <v>0</v>
      </c>
      <c r="IS6">
        <v>282495</v>
      </c>
    </row>
    <row r="7" spans="1:253" x14ac:dyDescent="0.25">
      <c r="A7" t="s">
        <v>206</v>
      </c>
      <c r="B7">
        <v>0</v>
      </c>
      <c r="C7">
        <v>145000</v>
      </c>
      <c r="D7">
        <v>0</v>
      </c>
      <c r="E7">
        <v>25000</v>
      </c>
      <c r="F7">
        <v>0</v>
      </c>
      <c r="G7">
        <v>42000</v>
      </c>
      <c r="H7">
        <v>30000</v>
      </c>
      <c r="I7">
        <v>225000</v>
      </c>
      <c r="J7">
        <v>0</v>
      </c>
      <c r="K7">
        <v>99000</v>
      </c>
      <c r="L7">
        <v>0</v>
      </c>
      <c r="M7">
        <v>90000</v>
      </c>
      <c r="N7">
        <v>63000</v>
      </c>
      <c r="O7">
        <v>330000</v>
      </c>
      <c r="P7">
        <v>1000</v>
      </c>
      <c r="Q7">
        <v>45000</v>
      </c>
      <c r="R7">
        <v>0</v>
      </c>
      <c r="S7">
        <v>5000</v>
      </c>
      <c r="T7">
        <v>0</v>
      </c>
      <c r="U7">
        <v>55000</v>
      </c>
      <c r="V7">
        <v>0</v>
      </c>
      <c r="W7">
        <v>0</v>
      </c>
      <c r="X7">
        <v>0</v>
      </c>
      <c r="Y7">
        <v>0</v>
      </c>
      <c r="Z7">
        <v>57000</v>
      </c>
      <c r="AA7">
        <v>0</v>
      </c>
      <c r="AB7">
        <v>0</v>
      </c>
      <c r="AC7">
        <v>38800</v>
      </c>
      <c r="AD7">
        <v>94000</v>
      </c>
      <c r="AE7">
        <v>115000</v>
      </c>
      <c r="AF7">
        <v>104800</v>
      </c>
      <c r="AG7">
        <v>0</v>
      </c>
      <c r="AH7">
        <v>0</v>
      </c>
      <c r="AI7">
        <v>0</v>
      </c>
      <c r="AJ7">
        <v>0</v>
      </c>
      <c r="AK7">
        <v>13000</v>
      </c>
      <c r="AL7">
        <v>0</v>
      </c>
      <c r="AM7">
        <v>25000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36750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27000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108000</v>
      </c>
      <c r="CE7">
        <v>82000</v>
      </c>
      <c r="CF7">
        <v>0</v>
      </c>
      <c r="CG7">
        <v>2000</v>
      </c>
      <c r="CH7">
        <v>16000</v>
      </c>
      <c r="CI7">
        <v>0</v>
      </c>
      <c r="CJ7">
        <v>5000</v>
      </c>
      <c r="CK7">
        <v>22000</v>
      </c>
      <c r="CL7">
        <v>6500</v>
      </c>
      <c r="CM7">
        <v>15000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400000</v>
      </c>
      <c r="CU7">
        <v>97500</v>
      </c>
      <c r="CV7">
        <v>0</v>
      </c>
      <c r="CW7">
        <v>300375</v>
      </c>
      <c r="CX7">
        <v>9147</v>
      </c>
      <c r="CY7">
        <v>10500</v>
      </c>
      <c r="CZ7">
        <v>0</v>
      </c>
      <c r="DA7">
        <v>76500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19500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7000</v>
      </c>
      <c r="EE7">
        <v>0</v>
      </c>
      <c r="EF7">
        <v>49000</v>
      </c>
      <c r="EG7">
        <v>0</v>
      </c>
      <c r="EH7">
        <v>5000</v>
      </c>
      <c r="EI7">
        <v>12500</v>
      </c>
      <c r="EJ7">
        <v>0</v>
      </c>
      <c r="EK7">
        <v>18060</v>
      </c>
      <c r="EL7">
        <v>7992</v>
      </c>
      <c r="EM7">
        <v>65520</v>
      </c>
      <c r="EN7">
        <v>9450</v>
      </c>
      <c r="EO7">
        <v>15000</v>
      </c>
      <c r="EP7">
        <v>45000</v>
      </c>
      <c r="EQ7">
        <v>60000</v>
      </c>
      <c r="ER7">
        <v>0</v>
      </c>
      <c r="ES7">
        <v>0</v>
      </c>
      <c r="ET7">
        <v>194000</v>
      </c>
      <c r="EU7">
        <v>110000</v>
      </c>
      <c r="EV7">
        <v>85000</v>
      </c>
      <c r="EW7">
        <v>145000</v>
      </c>
      <c r="EX7">
        <v>92500</v>
      </c>
      <c r="EY7">
        <v>0</v>
      </c>
      <c r="EZ7">
        <v>0</v>
      </c>
      <c r="FA7">
        <v>0</v>
      </c>
      <c r="FB7">
        <v>115000</v>
      </c>
      <c r="FC7">
        <v>0</v>
      </c>
      <c r="FD7">
        <v>0</v>
      </c>
      <c r="FE7">
        <v>0</v>
      </c>
      <c r="FF7">
        <v>0</v>
      </c>
      <c r="FG7">
        <v>10000</v>
      </c>
      <c r="FH7">
        <v>1500</v>
      </c>
      <c r="FI7">
        <v>35000</v>
      </c>
      <c r="FJ7">
        <v>3000</v>
      </c>
      <c r="FK7">
        <v>138000</v>
      </c>
      <c r="FL7">
        <v>20000</v>
      </c>
      <c r="FM7">
        <v>85000</v>
      </c>
      <c r="FN7">
        <v>54000</v>
      </c>
      <c r="FO7">
        <v>8000</v>
      </c>
      <c r="FP7">
        <v>13500</v>
      </c>
      <c r="FQ7">
        <v>140000</v>
      </c>
      <c r="FR7">
        <v>17100</v>
      </c>
      <c r="FS7">
        <v>13500</v>
      </c>
      <c r="FT7">
        <v>0</v>
      </c>
      <c r="FU7">
        <v>0</v>
      </c>
      <c r="FV7">
        <v>0</v>
      </c>
      <c r="FW7">
        <v>15000</v>
      </c>
      <c r="FX7">
        <v>0</v>
      </c>
      <c r="FY7">
        <v>25000</v>
      </c>
      <c r="FZ7">
        <v>105531</v>
      </c>
      <c r="GA7">
        <v>33000</v>
      </c>
      <c r="GB7">
        <v>143700</v>
      </c>
      <c r="GC7">
        <v>33360</v>
      </c>
      <c r="GD7">
        <v>3360</v>
      </c>
      <c r="GE7">
        <v>48300</v>
      </c>
      <c r="GF7">
        <v>120000</v>
      </c>
      <c r="GG7">
        <v>0</v>
      </c>
      <c r="GH7">
        <v>0</v>
      </c>
      <c r="GI7">
        <v>0</v>
      </c>
      <c r="GJ7">
        <v>0</v>
      </c>
      <c r="GK7">
        <v>11020</v>
      </c>
      <c r="GL7">
        <v>22040</v>
      </c>
      <c r="GM7">
        <v>22040</v>
      </c>
      <c r="GN7">
        <v>11020</v>
      </c>
      <c r="GO7">
        <v>22040</v>
      </c>
      <c r="GP7">
        <v>14280</v>
      </c>
      <c r="GQ7">
        <v>10200</v>
      </c>
      <c r="GR7">
        <v>0</v>
      </c>
      <c r="GS7">
        <v>0</v>
      </c>
      <c r="GT7">
        <v>0</v>
      </c>
      <c r="GU7">
        <v>36000</v>
      </c>
      <c r="GV7">
        <v>0</v>
      </c>
      <c r="GW7">
        <v>10000</v>
      </c>
      <c r="GX7">
        <v>0</v>
      </c>
      <c r="GY7">
        <v>50000</v>
      </c>
      <c r="GZ7">
        <v>250000</v>
      </c>
      <c r="HA7" s="102">
        <v>0</v>
      </c>
      <c r="HB7">
        <v>0</v>
      </c>
      <c r="HC7">
        <v>101792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 s="102">
        <v>0</v>
      </c>
      <c r="HL7">
        <v>0</v>
      </c>
      <c r="HM7" s="102">
        <v>0</v>
      </c>
      <c r="HN7">
        <v>0</v>
      </c>
      <c r="HO7">
        <v>0</v>
      </c>
      <c r="HP7">
        <v>67800</v>
      </c>
      <c r="HQ7">
        <v>67800</v>
      </c>
      <c r="HR7">
        <v>63000</v>
      </c>
      <c r="HS7">
        <v>0</v>
      </c>
      <c r="HT7">
        <v>0</v>
      </c>
      <c r="HU7">
        <v>104000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114000</v>
      </c>
      <c r="IG7">
        <v>0</v>
      </c>
      <c r="IH7">
        <v>0</v>
      </c>
      <c r="II7">
        <v>20000</v>
      </c>
      <c r="IJ7">
        <v>0</v>
      </c>
      <c r="IK7">
        <v>25000</v>
      </c>
      <c r="IL7">
        <v>70000</v>
      </c>
      <c r="IM7">
        <v>90000</v>
      </c>
      <c r="IN7">
        <v>0</v>
      </c>
      <c r="IO7">
        <v>0</v>
      </c>
      <c r="IP7">
        <v>48000</v>
      </c>
      <c r="IQ7" s="102">
        <v>0</v>
      </c>
      <c r="IR7">
        <v>0</v>
      </c>
      <c r="IS7">
        <v>0</v>
      </c>
    </row>
    <row r="8" spans="1:253" x14ac:dyDescent="0.25">
      <c r="A8" t="s">
        <v>207</v>
      </c>
      <c r="B8">
        <v>0</v>
      </c>
      <c r="C8">
        <v>10000</v>
      </c>
      <c r="D8">
        <v>10000</v>
      </c>
      <c r="E8">
        <v>0</v>
      </c>
      <c r="F8">
        <v>50000</v>
      </c>
      <c r="G8">
        <v>2000</v>
      </c>
      <c r="H8">
        <v>15000</v>
      </c>
      <c r="I8">
        <v>450000</v>
      </c>
      <c r="J8">
        <v>5000</v>
      </c>
      <c r="K8">
        <v>450000</v>
      </c>
      <c r="L8">
        <v>0</v>
      </c>
      <c r="M8">
        <v>0</v>
      </c>
      <c r="N8">
        <v>0</v>
      </c>
      <c r="O8">
        <v>90000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6000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415000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1000</v>
      </c>
      <c r="CF8">
        <v>2000</v>
      </c>
      <c r="CG8">
        <v>0</v>
      </c>
      <c r="CH8">
        <v>2000</v>
      </c>
      <c r="CI8">
        <v>1000</v>
      </c>
      <c r="CJ8">
        <v>1000</v>
      </c>
      <c r="CK8">
        <v>1000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10000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1200</v>
      </c>
      <c r="EM8">
        <v>1920</v>
      </c>
      <c r="EN8">
        <v>1638</v>
      </c>
      <c r="EO8">
        <v>0</v>
      </c>
      <c r="EP8">
        <v>0</v>
      </c>
      <c r="EQ8">
        <v>0</v>
      </c>
      <c r="ER8">
        <v>0</v>
      </c>
      <c r="ES8">
        <v>0</v>
      </c>
      <c r="ET8">
        <v>1000</v>
      </c>
      <c r="EU8">
        <v>1400</v>
      </c>
      <c r="EV8">
        <v>2000</v>
      </c>
      <c r="EW8">
        <v>2000</v>
      </c>
      <c r="EX8">
        <v>5000</v>
      </c>
      <c r="EY8">
        <v>0</v>
      </c>
      <c r="EZ8">
        <v>0</v>
      </c>
      <c r="FA8">
        <v>0</v>
      </c>
      <c r="FB8">
        <v>0</v>
      </c>
      <c r="FC8">
        <v>0</v>
      </c>
      <c r="FD8">
        <v>22000</v>
      </c>
      <c r="FE8">
        <v>0</v>
      </c>
      <c r="FF8">
        <v>0</v>
      </c>
      <c r="FG8">
        <v>0</v>
      </c>
      <c r="FH8">
        <v>0</v>
      </c>
      <c r="FI8">
        <v>0</v>
      </c>
      <c r="FJ8">
        <v>16000</v>
      </c>
      <c r="FK8">
        <v>0</v>
      </c>
      <c r="FL8">
        <v>0</v>
      </c>
      <c r="FM8">
        <v>0</v>
      </c>
      <c r="FN8">
        <v>0</v>
      </c>
      <c r="FO8">
        <v>10000</v>
      </c>
      <c r="FP8">
        <v>3455</v>
      </c>
      <c r="FQ8">
        <v>10000</v>
      </c>
      <c r="FR8">
        <v>3045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1000</v>
      </c>
      <c r="GB8">
        <v>0</v>
      </c>
      <c r="GC8">
        <v>9944</v>
      </c>
      <c r="GD8">
        <v>14106</v>
      </c>
      <c r="GE8">
        <v>10647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7194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 s="102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 s="102">
        <v>0</v>
      </c>
      <c r="HL8">
        <v>0</v>
      </c>
      <c r="HM8" s="102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7000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4400</v>
      </c>
      <c r="IQ8" s="102">
        <v>0</v>
      </c>
      <c r="IR8">
        <v>0</v>
      </c>
      <c r="IS8">
        <v>0</v>
      </c>
    </row>
    <row r="9" spans="1:253" x14ac:dyDescent="0.25">
      <c r="A9" t="s">
        <v>208</v>
      </c>
      <c r="B9">
        <v>0</v>
      </c>
      <c r="C9">
        <v>1023000</v>
      </c>
      <c r="D9">
        <v>50000</v>
      </c>
      <c r="E9">
        <v>195000</v>
      </c>
      <c r="F9">
        <v>306200</v>
      </c>
      <c r="G9">
        <v>1221004</v>
      </c>
      <c r="H9">
        <v>282000</v>
      </c>
      <c r="I9">
        <v>5017048</v>
      </c>
      <c r="J9">
        <v>189000</v>
      </c>
      <c r="K9">
        <v>1619111</v>
      </c>
      <c r="L9">
        <v>123380</v>
      </c>
      <c r="M9">
        <v>826000</v>
      </c>
      <c r="N9">
        <v>537000</v>
      </c>
      <c r="O9">
        <v>297000</v>
      </c>
      <c r="P9">
        <v>32000</v>
      </c>
      <c r="Q9">
        <v>75500</v>
      </c>
      <c r="R9">
        <v>269000</v>
      </c>
      <c r="S9">
        <v>77000</v>
      </c>
      <c r="T9">
        <v>90000</v>
      </c>
      <c r="U9">
        <v>580000</v>
      </c>
      <c r="V9">
        <v>0</v>
      </c>
      <c r="W9">
        <v>0</v>
      </c>
      <c r="X9">
        <v>36000</v>
      </c>
      <c r="Y9">
        <v>0</v>
      </c>
      <c r="Z9">
        <v>95000</v>
      </c>
      <c r="AA9">
        <v>0</v>
      </c>
      <c r="AB9">
        <v>250000</v>
      </c>
      <c r="AC9">
        <v>543404</v>
      </c>
      <c r="AD9">
        <v>213200</v>
      </c>
      <c r="AE9">
        <v>411200</v>
      </c>
      <c r="AF9">
        <v>556700</v>
      </c>
      <c r="AG9">
        <v>0</v>
      </c>
      <c r="AH9">
        <v>0</v>
      </c>
      <c r="AI9">
        <v>0</v>
      </c>
      <c r="AJ9">
        <v>0</v>
      </c>
      <c r="AK9">
        <v>129100</v>
      </c>
      <c r="AL9">
        <v>301150</v>
      </c>
      <c r="AM9">
        <v>87404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4156600</v>
      </c>
      <c r="BG9">
        <v>675200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48000</v>
      </c>
      <c r="BY9">
        <v>64000</v>
      </c>
      <c r="BZ9">
        <v>137000</v>
      </c>
      <c r="CA9">
        <v>48000</v>
      </c>
      <c r="CB9">
        <v>155000</v>
      </c>
      <c r="CC9">
        <v>0</v>
      </c>
      <c r="CD9">
        <v>0</v>
      </c>
      <c r="CE9">
        <v>141000</v>
      </c>
      <c r="CF9">
        <v>218000</v>
      </c>
      <c r="CG9">
        <v>27000</v>
      </c>
      <c r="CH9">
        <v>577000</v>
      </c>
      <c r="CI9">
        <v>62000</v>
      </c>
      <c r="CJ9">
        <v>98000</v>
      </c>
      <c r="CK9">
        <v>41000</v>
      </c>
      <c r="CL9">
        <v>693937</v>
      </c>
      <c r="CM9">
        <v>1592985</v>
      </c>
      <c r="CN9">
        <v>0</v>
      </c>
      <c r="CO9">
        <v>157000</v>
      </c>
      <c r="CP9">
        <v>140000</v>
      </c>
      <c r="CQ9">
        <v>0</v>
      </c>
      <c r="CR9">
        <v>0</v>
      </c>
      <c r="CS9">
        <v>0</v>
      </c>
      <c r="CT9">
        <v>0</v>
      </c>
      <c r="CU9">
        <v>76000</v>
      </c>
      <c r="CV9">
        <v>155000</v>
      </c>
      <c r="CW9">
        <v>145357</v>
      </c>
      <c r="CX9">
        <v>199479</v>
      </c>
      <c r="CY9">
        <v>305000</v>
      </c>
      <c r="CZ9">
        <v>63000</v>
      </c>
      <c r="DA9">
        <v>153500</v>
      </c>
      <c r="DB9">
        <v>0</v>
      </c>
      <c r="DC9">
        <v>0</v>
      </c>
      <c r="DD9">
        <v>0</v>
      </c>
      <c r="DE9">
        <v>0</v>
      </c>
      <c r="DF9">
        <v>120000</v>
      </c>
      <c r="DG9">
        <v>20251</v>
      </c>
      <c r="DH9">
        <v>0</v>
      </c>
      <c r="DI9">
        <v>0</v>
      </c>
      <c r="DJ9">
        <v>0</v>
      </c>
      <c r="DK9">
        <v>196000</v>
      </c>
      <c r="DL9">
        <v>210800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351000</v>
      </c>
      <c r="DU9">
        <v>31000</v>
      </c>
      <c r="DV9">
        <v>621941</v>
      </c>
      <c r="DW9">
        <v>542000</v>
      </c>
      <c r="DX9">
        <v>90000</v>
      </c>
      <c r="DY9">
        <v>265000</v>
      </c>
      <c r="DZ9">
        <v>1000</v>
      </c>
      <c r="EA9">
        <v>0</v>
      </c>
      <c r="EB9">
        <v>0</v>
      </c>
      <c r="EC9">
        <v>0</v>
      </c>
      <c r="ED9">
        <v>80000</v>
      </c>
      <c r="EE9">
        <v>0</v>
      </c>
      <c r="EF9">
        <v>67000</v>
      </c>
      <c r="EG9">
        <v>0</v>
      </c>
      <c r="EH9">
        <v>44690</v>
      </c>
      <c r="EI9">
        <v>152810</v>
      </c>
      <c r="EJ9">
        <v>0</v>
      </c>
      <c r="EK9">
        <v>164656</v>
      </c>
      <c r="EL9">
        <v>136704</v>
      </c>
      <c r="EM9">
        <v>310639</v>
      </c>
      <c r="EN9">
        <v>81042</v>
      </c>
      <c r="EO9">
        <v>0</v>
      </c>
      <c r="EP9">
        <v>0</v>
      </c>
      <c r="EQ9">
        <v>517520</v>
      </c>
      <c r="ER9">
        <v>150000</v>
      </c>
      <c r="ES9">
        <v>760000</v>
      </c>
      <c r="ET9">
        <v>342500</v>
      </c>
      <c r="EU9">
        <v>429600</v>
      </c>
      <c r="EV9">
        <v>312900</v>
      </c>
      <c r="EW9">
        <v>364000</v>
      </c>
      <c r="EX9">
        <v>1002000</v>
      </c>
      <c r="EY9">
        <v>0</v>
      </c>
      <c r="EZ9">
        <v>0</v>
      </c>
      <c r="FA9">
        <v>0</v>
      </c>
      <c r="FB9">
        <v>4475000</v>
      </c>
      <c r="FC9">
        <v>17000</v>
      </c>
      <c r="FD9">
        <v>43600</v>
      </c>
      <c r="FE9">
        <v>323300</v>
      </c>
      <c r="FF9">
        <v>0</v>
      </c>
      <c r="FG9">
        <v>2108000</v>
      </c>
      <c r="FH9">
        <v>474000</v>
      </c>
      <c r="FI9">
        <v>704000</v>
      </c>
      <c r="FJ9">
        <v>553500</v>
      </c>
      <c r="FK9">
        <v>261000</v>
      </c>
      <c r="FL9">
        <v>498000</v>
      </c>
      <c r="FM9">
        <v>695000</v>
      </c>
      <c r="FN9">
        <v>630190</v>
      </c>
      <c r="FO9">
        <v>557000</v>
      </c>
      <c r="FP9">
        <v>65000</v>
      </c>
      <c r="FQ9">
        <v>217330</v>
      </c>
      <c r="FR9">
        <v>78000</v>
      </c>
      <c r="FS9">
        <v>73645</v>
      </c>
      <c r="FT9">
        <v>0</v>
      </c>
      <c r="FU9">
        <v>100000</v>
      </c>
      <c r="FV9">
        <v>380000</v>
      </c>
      <c r="FW9">
        <v>0</v>
      </c>
      <c r="FX9">
        <v>50000</v>
      </c>
      <c r="FY9">
        <v>0</v>
      </c>
      <c r="FZ9">
        <v>544309</v>
      </c>
      <c r="GA9">
        <v>50284</v>
      </c>
      <c r="GB9">
        <v>104000</v>
      </c>
      <c r="GC9">
        <v>798545</v>
      </c>
      <c r="GD9">
        <v>1055143</v>
      </c>
      <c r="GE9">
        <v>675486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112805</v>
      </c>
      <c r="GM9">
        <v>165877</v>
      </c>
      <c r="GN9">
        <v>70013</v>
      </c>
      <c r="GO9">
        <v>132280</v>
      </c>
      <c r="GP9">
        <v>672800</v>
      </c>
      <c r="GQ9">
        <v>305600</v>
      </c>
      <c r="GR9">
        <v>0</v>
      </c>
      <c r="GS9">
        <v>0</v>
      </c>
      <c r="GT9">
        <v>0</v>
      </c>
      <c r="GU9">
        <v>0</v>
      </c>
      <c r="GV9">
        <v>194000</v>
      </c>
      <c r="GW9">
        <v>320000</v>
      </c>
      <c r="GX9">
        <v>204000</v>
      </c>
      <c r="GY9">
        <v>0</v>
      </c>
      <c r="GZ9">
        <v>636000</v>
      </c>
      <c r="HA9" s="102">
        <v>195688</v>
      </c>
      <c r="HB9">
        <v>1000</v>
      </c>
      <c r="HC9">
        <v>36976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360000</v>
      </c>
      <c r="HK9" s="102">
        <v>0</v>
      </c>
      <c r="HL9">
        <v>24000</v>
      </c>
      <c r="HM9" s="102">
        <v>0</v>
      </c>
      <c r="HN9">
        <v>0</v>
      </c>
      <c r="HO9">
        <v>0</v>
      </c>
      <c r="HP9">
        <v>49955</v>
      </c>
      <c r="HQ9">
        <v>63897</v>
      </c>
      <c r="HR9">
        <v>50000</v>
      </c>
      <c r="HS9">
        <v>141000</v>
      </c>
      <c r="HT9">
        <v>0</v>
      </c>
      <c r="HU9">
        <v>572000</v>
      </c>
      <c r="HV9">
        <v>169800</v>
      </c>
      <c r="HW9">
        <v>108000</v>
      </c>
      <c r="HX9">
        <v>118000</v>
      </c>
      <c r="HY9">
        <v>68000</v>
      </c>
      <c r="HZ9">
        <v>97000</v>
      </c>
      <c r="IA9">
        <v>287734</v>
      </c>
      <c r="IB9">
        <v>132000</v>
      </c>
      <c r="IC9">
        <v>54000</v>
      </c>
      <c r="ID9">
        <v>0</v>
      </c>
      <c r="IE9">
        <v>0</v>
      </c>
      <c r="IF9">
        <v>0</v>
      </c>
      <c r="IG9">
        <v>1084000</v>
      </c>
      <c r="IH9">
        <v>300000</v>
      </c>
      <c r="II9">
        <v>280000</v>
      </c>
      <c r="IJ9">
        <v>0</v>
      </c>
      <c r="IK9">
        <v>427000</v>
      </c>
      <c r="IL9">
        <v>498000</v>
      </c>
      <c r="IM9">
        <v>1985000</v>
      </c>
      <c r="IN9">
        <v>0</v>
      </c>
      <c r="IO9">
        <v>265000</v>
      </c>
      <c r="IP9">
        <v>319600</v>
      </c>
      <c r="IQ9" s="102">
        <v>38000</v>
      </c>
      <c r="IR9">
        <v>0</v>
      </c>
      <c r="IS9">
        <v>0</v>
      </c>
    </row>
    <row r="10" spans="1:253" x14ac:dyDescent="0.25">
      <c r="A10" t="s">
        <v>200</v>
      </c>
      <c r="B10">
        <v>0</v>
      </c>
      <c r="C10">
        <v>0</v>
      </c>
      <c r="D10">
        <v>0</v>
      </c>
      <c r="E10">
        <v>0</v>
      </c>
      <c r="F10">
        <v>15000</v>
      </c>
      <c r="G10">
        <v>195000</v>
      </c>
      <c r="H10">
        <v>150000</v>
      </c>
      <c r="I10">
        <v>615000</v>
      </c>
      <c r="J10">
        <v>100000</v>
      </c>
      <c r="K10">
        <v>520000</v>
      </c>
      <c r="L10">
        <v>6600</v>
      </c>
      <c r="M10">
        <v>60000</v>
      </c>
      <c r="N10">
        <v>25000</v>
      </c>
      <c r="O10">
        <v>137000</v>
      </c>
      <c r="P10">
        <v>0</v>
      </c>
      <c r="Q10">
        <v>0</v>
      </c>
      <c r="R10">
        <v>0</v>
      </c>
      <c r="S10">
        <v>0</v>
      </c>
      <c r="T10">
        <v>0</v>
      </c>
      <c r="U10">
        <v>15000</v>
      </c>
      <c r="V10">
        <v>0</v>
      </c>
      <c r="W10">
        <v>0</v>
      </c>
      <c r="X10">
        <v>0</v>
      </c>
      <c r="Y10">
        <v>0</v>
      </c>
      <c r="Z10">
        <v>5000</v>
      </c>
      <c r="AA10">
        <v>0</v>
      </c>
      <c r="AB10">
        <v>50000</v>
      </c>
      <c r="AC10">
        <v>30000</v>
      </c>
      <c r="AD10">
        <v>30000</v>
      </c>
      <c r="AE10">
        <v>81000</v>
      </c>
      <c r="AF10">
        <v>100000</v>
      </c>
      <c r="AG10">
        <v>0</v>
      </c>
      <c r="AH10">
        <v>0</v>
      </c>
      <c r="AI10">
        <v>0</v>
      </c>
      <c r="AJ10">
        <v>0</v>
      </c>
      <c r="AK10">
        <v>13000</v>
      </c>
      <c r="AL10">
        <v>0</v>
      </c>
      <c r="AM10">
        <v>5000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176700</v>
      </c>
      <c r="BG10">
        <v>33400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9000</v>
      </c>
      <c r="CF10">
        <v>14000</v>
      </c>
      <c r="CG10">
        <v>14000</v>
      </c>
      <c r="CH10">
        <v>40000</v>
      </c>
      <c r="CI10">
        <v>0</v>
      </c>
      <c r="CJ10">
        <v>15000</v>
      </c>
      <c r="CK10">
        <v>0</v>
      </c>
      <c r="CL10">
        <v>71430</v>
      </c>
      <c r="CM10">
        <v>83723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2000</v>
      </c>
      <c r="CW10">
        <v>28800</v>
      </c>
      <c r="CX10">
        <v>13066</v>
      </c>
      <c r="CY10">
        <v>20000</v>
      </c>
      <c r="CZ10">
        <v>5000</v>
      </c>
      <c r="DA10">
        <v>15000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10000</v>
      </c>
      <c r="DL10">
        <v>45050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10000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7000</v>
      </c>
      <c r="EE10">
        <v>0</v>
      </c>
      <c r="EF10">
        <v>0</v>
      </c>
      <c r="EG10">
        <v>0</v>
      </c>
      <c r="EH10">
        <v>1500</v>
      </c>
      <c r="EI10">
        <v>5000</v>
      </c>
      <c r="EJ10">
        <v>0</v>
      </c>
      <c r="EK10">
        <v>40000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25000</v>
      </c>
      <c r="ER10">
        <v>0</v>
      </c>
      <c r="ES10">
        <v>0</v>
      </c>
      <c r="ET10">
        <v>10000</v>
      </c>
      <c r="EU10">
        <v>20000</v>
      </c>
      <c r="EV10">
        <v>33000</v>
      </c>
      <c r="EW10">
        <v>30000</v>
      </c>
      <c r="EX10">
        <v>42000</v>
      </c>
      <c r="EY10">
        <v>0</v>
      </c>
      <c r="EZ10">
        <v>0</v>
      </c>
      <c r="FA10">
        <v>0</v>
      </c>
      <c r="FB10">
        <v>900000</v>
      </c>
      <c r="FC10">
        <v>0</v>
      </c>
      <c r="FD10">
        <v>0</v>
      </c>
      <c r="FE10">
        <v>30000</v>
      </c>
      <c r="FF10">
        <v>0</v>
      </c>
      <c r="FG10">
        <v>75000</v>
      </c>
      <c r="FH10">
        <v>53000</v>
      </c>
      <c r="FI10">
        <v>85000</v>
      </c>
      <c r="FJ10">
        <v>46000</v>
      </c>
      <c r="FK10">
        <v>16000</v>
      </c>
      <c r="FL10">
        <v>28000</v>
      </c>
      <c r="FM10">
        <v>40000</v>
      </c>
      <c r="FN10">
        <v>55000</v>
      </c>
      <c r="FO10">
        <v>56000</v>
      </c>
      <c r="FP10">
        <v>0</v>
      </c>
      <c r="FQ10">
        <v>27000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61817</v>
      </c>
      <c r="GA10">
        <v>3600</v>
      </c>
      <c r="GB10">
        <v>25000</v>
      </c>
      <c r="GC10">
        <v>61500</v>
      </c>
      <c r="GD10">
        <v>87500</v>
      </c>
      <c r="GE10">
        <v>41125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32890</v>
      </c>
      <c r="GM10">
        <v>0</v>
      </c>
      <c r="GN10">
        <v>17985</v>
      </c>
      <c r="GO10">
        <v>0</v>
      </c>
      <c r="GP10">
        <v>32000</v>
      </c>
      <c r="GQ10">
        <v>32000</v>
      </c>
      <c r="GR10">
        <v>0</v>
      </c>
      <c r="GS10">
        <v>0</v>
      </c>
      <c r="GT10">
        <v>0</v>
      </c>
      <c r="GU10">
        <v>0</v>
      </c>
      <c r="GV10">
        <v>25000</v>
      </c>
      <c r="GW10">
        <v>100000</v>
      </c>
      <c r="GX10">
        <v>40000</v>
      </c>
      <c r="GY10">
        <v>0</v>
      </c>
      <c r="GZ10">
        <v>168000</v>
      </c>
      <c r="HA10" s="102">
        <v>0</v>
      </c>
      <c r="HB10">
        <v>0</v>
      </c>
      <c r="HC10">
        <v>2970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 s="102">
        <v>0</v>
      </c>
      <c r="HL10">
        <v>0</v>
      </c>
      <c r="HM10" s="102">
        <v>0</v>
      </c>
      <c r="HN10">
        <v>0</v>
      </c>
      <c r="HO10">
        <v>0</v>
      </c>
      <c r="HP10">
        <v>0</v>
      </c>
      <c r="HQ10">
        <v>7000</v>
      </c>
      <c r="HR10">
        <v>0</v>
      </c>
      <c r="HS10">
        <v>0</v>
      </c>
      <c r="HT10">
        <v>0</v>
      </c>
      <c r="HU10">
        <v>55000</v>
      </c>
      <c r="HV10">
        <v>4000</v>
      </c>
      <c r="HW10">
        <v>4000</v>
      </c>
      <c r="HX10">
        <v>8000</v>
      </c>
      <c r="HY10">
        <v>5000</v>
      </c>
      <c r="HZ10">
        <v>10000</v>
      </c>
      <c r="IA10">
        <v>90000</v>
      </c>
      <c r="IB10">
        <v>19000</v>
      </c>
      <c r="IC10">
        <v>4000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40000</v>
      </c>
      <c r="IL10">
        <v>86000</v>
      </c>
      <c r="IM10">
        <v>135000</v>
      </c>
      <c r="IN10">
        <v>0</v>
      </c>
      <c r="IO10">
        <v>20000</v>
      </c>
      <c r="IP10">
        <v>32000</v>
      </c>
      <c r="IQ10" s="102">
        <v>2000</v>
      </c>
      <c r="IR10">
        <v>0</v>
      </c>
      <c r="IS10">
        <v>0</v>
      </c>
    </row>
    <row r="11" spans="1:253" x14ac:dyDescent="0.25">
      <c r="A11" t="s">
        <v>209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100000</v>
      </c>
      <c r="J11">
        <v>0</v>
      </c>
      <c r="K11">
        <v>20000</v>
      </c>
      <c r="L11">
        <v>1000</v>
      </c>
      <c r="M11">
        <v>20000</v>
      </c>
      <c r="N11">
        <v>5000</v>
      </c>
      <c r="O11">
        <v>20000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3000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18900</v>
      </c>
      <c r="BG11">
        <v>3500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2000</v>
      </c>
      <c r="CF11">
        <v>4000</v>
      </c>
      <c r="CG11">
        <v>4000</v>
      </c>
      <c r="CH11">
        <v>0</v>
      </c>
      <c r="CI11">
        <v>0</v>
      </c>
      <c r="CJ11">
        <v>5000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7000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3000</v>
      </c>
      <c r="EW11">
        <v>0</v>
      </c>
      <c r="EX11">
        <v>2000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25000</v>
      </c>
      <c r="FH11">
        <v>3000</v>
      </c>
      <c r="FI11">
        <v>5000</v>
      </c>
      <c r="FJ11">
        <v>5000</v>
      </c>
      <c r="FK11">
        <v>6000</v>
      </c>
      <c r="FL11">
        <v>3000</v>
      </c>
      <c r="FM11">
        <v>15000</v>
      </c>
      <c r="FN11">
        <v>15000</v>
      </c>
      <c r="FO11">
        <v>6000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7300</v>
      </c>
      <c r="GD11">
        <v>7500</v>
      </c>
      <c r="GE11">
        <v>1225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 s="102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 s="102">
        <v>0</v>
      </c>
      <c r="HL11">
        <v>0</v>
      </c>
      <c r="HM11" s="102">
        <v>0</v>
      </c>
      <c r="HN11">
        <v>0</v>
      </c>
      <c r="HO11">
        <v>0</v>
      </c>
      <c r="HP11">
        <v>0</v>
      </c>
      <c r="HQ11">
        <v>1000</v>
      </c>
      <c r="HR11">
        <v>0</v>
      </c>
      <c r="HS11">
        <v>0</v>
      </c>
      <c r="HT11">
        <v>0</v>
      </c>
      <c r="HU11">
        <v>5000</v>
      </c>
      <c r="HV11">
        <v>0</v>
      </c>
      <c r="HW11">
        <v>0</v>
      </c>
      <c r="HX11">
        <v>2000</v>
      </c>
      <c r="HY11">
        <v>0</v>
      </c>
      <c r="HZ11">
        <v>0</v>
      </c>
      <c r="IA11">
        <v>40000</v>
      </c>
      <c r="IB11">
        <v>4000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 s="102">
        <v>0</v>
      </c>
      <c r="IR11">
        <v>0</v>
      </c>
      <c r="IS11">
        <v>0</v>
      </c>
    </row>
    <row r="12" spans="1:253" x14ac:dyDescent="0.25">
      <c r="A12" t="s">
        <v>210</v>
      </c>
      <c r="B12">
        <v>0</v>
      </c>
      <c r="C12">
        <v>0</v>
      </c>
      <c r="D12">
        <v>0</v>
      </c>
      <c r="E12">
        <v>0</v>
      </c>
      <c r="F12">
        <v>15000</v>
      </c>
      <c r="G12">
        <v>195000</v>
      </c>
      <c r="H12">
        <v>150000</v>
      </c>
      <c r="I12">
        <v>515000</v>
      </c>
      <c r="J12">
        <v>100000</v>
      </c>
      <c r="K12">
        <v>500000</v>
      </c>
      <c r="L12">
        <v>5600</v>
      </c>
      <c r="M12">
        <v>40000</v>
      </c>
      <c r="N12">
        <v>20000</v>
      </c>
      <c r="O12">
        <v>117000</v>
      </c>
      <c r="P12">
        <v>0</v>
      </c>
      <c r="Q12">
        <v>0</v>
      </c>
      <c r="R12">
        <v>0</v>
      </c>
      <c r="S12">
        <v>0</v>
      </c>
      <c r="T12">
        <v>0</v>
      </c>
      <c r="U12">
        <v>15000</v>
      </c>
      <c r="V12">
        <v>0</v>
      </c>
      <c r="W12">
        <v>0</v>
      </c>
      <c r="X12">
        <v>0</v>
      </c>
      <c r="Y12">
        <v>0</v>
      </c>
      <c r="Z12">
        <v>5000</v>
      </c>
      <c r="AA12">
        <v>0</v>
      </c>
      <c r="AB12">
        <v>50000</v>
      </c>
      <c r="AC12">
        <v>30000</v>
      </c>
      <c r="AD12">
        <v>30000</v>
      </c>
      <c r="AE12">
        <v>81000</v>
      </c>
      <c r="AF12">
        <v>100000</v>
      </c>
      <c r="AG12">
        <v>0</v>
      </c>
      <c r="AH12">
        <v>0</v>
      </c>
      <c r="AI12">
        <v>0</v>
      </c>
      <c r="AJ12">
        <v>0</v>
      </c>
      <c r="AK12">
        <v>10000</v>
      </c>
      <c r="AL12">
        <v>0</v>
      </c>
      <c r="AM12">
        <v>5000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157800</v>
      </c>
      <c r="BG12">
        <v>29900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7000</v>
      </c>
      <c r="CF12">
        <v>10000</v>
      </c>
      <c r="CG12">
        <v>10000</v>
      </c>
      <c r="CH12">
        <v>40000</v>
      </c>
      <c r="CI12">
        <v>0</v>
      </c>
      <c r="CJ12">
        <v>10000</v>
      </c>
      <c r="CK12">
        <v>0</v>
      </c>
      <c r="CL12">
        <v>71430</v>
      </c>
      <c r="CM12">
        <v>83723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2000</v>
      </c>
      <c r="CW12">
        <v>28800</v>
      </c>
      <c r="CX12">
        <v>13066</v>
      </c>
      <c r="CY12">
        <v>20000</v>
      </c>
      <c r="CZ12">
        <v>5000</v>
      </c>
      <c r="DA12">
        <v>15000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10000</v>
      </c>
      <c r="DL12">
        <v>45050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10000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1500</v>
      </c>
      <c r="EI12">
        <v>5000</v>
      </c>
      <c r="EJ12">
        <v>0</v>
      </c>
      <c r="EK12">
        <v>40000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25000</v>
      </c>
      <c r="ER12">
        <v>0</v>
      </c>
      <c r="ES12">
        <v>0</v>
      </c>
      <c r="ET12">
        <v>10000</v>
      </c>
      <c r="EU12">
        <v>20000</v>
      </c>
      <c r="EV12">
        <v>30000</v>
      </c>
      <c r="EW12">
        <v>30000</v>
      </c>
      <c r="EX12">
        <v>40000</v>
      </c>
      <c r="EY12">
        <v>0</v>
      </c>
      <c r="EZ12">
        <v>0</v>
      </c>
      <c r="FA12">
        <v>0</v>
      </c>
      <c r="FB12">
        <v>900000</v>
      </c>
      <c r="FC12">
        <v>0</v>
      </c>
      <c r="FD12">
        <v>0</v>
      </c>
      <c r="FE12">
        <v>30000</v>
      </c>
      <c r="FF12">
        <v>0</v>
      </c>
      <c r="FG12">
        <v>50000</v>
      </c>
      <c r="FH12">
        <v>50000</v>
      </c>
      <c r="FI12">
        <v>80000</v>
      </c>
      <c r="FJ12">
        <v>41000</v>
      </c>
      <c r="FK12">
        <v>10000</v>
      </c>
      <c r="FL12">
        <v>25000</v>
      </c>
      <c r="FM12">
        <v>25000</v>
      </c>
      <c r="FN12">
        <v>40000</v>
      </c>
      <c r="FO12">
        <v>50000</v>
      </c>
      <c r="FP12">
        <v>0</v>
      </c>
      <c r="FQ12">
        <v>27000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61817</v>
      </c>
      <c r="GA12">
        <v>3600</v>
      </c>
      <c r="GB12">
        <v>25000</v>
      </c>
      <c r="GC12">
        <v>54200</v>
      </c>
      <c r="GD12">
        <v>80000</v>
      </c>
      <c r="GE12">
        <v>39900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32890</v>
      </c>
      <c r="GM12">
        <v>0</v>
      </c>
      <c r="GN12">
        <v>17985</v>
      </c>
      <c r="GO12">
        <v>0</v>
      </c>
      <c r="GP12">
        <v>32000</v>
      </c>
      <c r="GQ12">
        <v>32000</v>
      </c>
      <c r="GR12">
        <v>0</v>
      </c>
      <c r="GS12">
        <v>0</v>
      </c>
      <c r="GT12">
        <v>0</v>
      </c>
      <c r="GU12">
        <v>0</v>
      </c>
      <c r="GV12">
        <v>25000</v>
      </c>
      <c r="GW12">
        <v>100000</v>
      </c>
      <c r="GX12">
        <v>40000</v>
      </c>
      <c r="GY12">
        <v>0</v>
      </c>
      <c r="GZ12">
        <v>168000</v>
      </c>
      <c r="HA12" s="102">
        <v>0</v>
      </c>
      <c r="HB12">
        <v>0</v>
      </c>
      <c r="HC12">
        <v>2970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0</v>
      </c>
      <c r="HK12" s="102">
        <v>0</v>
      </c>
      <c r="HL12">
        <v>0</v>
      </c>
      <c r="HM12" s="102">
        <v>0</v>
      </c>
      <c r="HN12">
        <v>0</v>
      </c>
      <c r="HO12">
        <v>0</v>
      </c>
      <c r="HP12">
        <v>0</v>
      </c>
      <c r="HQ12">
        <v>6000</v>
      </c>
      <c r="HR12">
        <v>0</v>
      </c>
      <c r="HS12">
        <v>0</v>
      </c>
      <c r="HT12">
        <v>0</v>
      </c>
      <c r="HU12">
        <v>50000</v>
      </c>
      <c r="HV12">
        <v>4000</v>
      </c>
      <c r="HW12">
        <v>4000</v>
      </c>
      <c r="HX12">
        <v>6000</v>
      </c>
      <c r="HY12">
        <v>5000</v>
      </c>
      <c r="HZ12">
        <v>10000</v>
      </c>
      <c r="IA12">
        <v>50000</v>
      </c>
      <c r="IB12">
        <v>15000</v>
      </c>
      <c r="IC12">
        <v>4000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0</v>
      </c>
      <c r="IK12">
        <v>40000</v>
      </c>
      <c r="IL12">
        <v>86000</v>
      </c>
      <c r="IM12">
        <v>135000</v>
      </c>
      <c r="IN12">
        <v>0</v>
      </c>
      <c r="IO12">
        <v>20000</v>
      </c>
      <c r="IP12">
        <v>32000</v>
      </c>
      <c r="IQ12" s="102">
        <v>2000</v>
      </c>
      <c r="IR12">
        <v>0</v>
      </c>
      <c r="IS12">
        <v>0</v>
      </c>
    </row>
    <row r="13" spans="1:253" x14ac:dyDescent="0.25">
      <c r="A13" t="s">
        <v>211</v>
      </c>
      <c r="B13">
        <v>0</v>
      </c>
      <c r="C13">
        <v>0</v>
      </c>
      <c r="D13">
        <v>0</v>
      </c>
      <c r="E13">
        <v>10000</v>
      </c>
      <c r="F13">
        <v>2400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5000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120000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5000</v>
      </c>
      <c r="ER13">
        <v>0</v>
      </c>
      <c r="ES13">
        <v>0</v>
      </c>
      <c r="ET13">
        <v>0</v>
      </c>
      <c r="EU13">
        <v>0</v>
      </c>
      <c r="EV13">
        <v>2000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5000</v>
      </c>
      <c r="FJ13">
        <v>5000</v>
      </c>
      <c r="FK13">
        <v>0</v>
      </c>
      <c r="FL13">
        <v>0</v>
      </c>
      <c r="FM13">
        <v>0</v>
      </c>
      <c r="FN13">
        <v>0</v>
      </c>
      <c r="FO13">
        <v>10000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9000</v>
      </c>
      <c r="GW13">
        <v>0</v>
      </c>
      <c r="GX13">
        <v>0</v>
      </c>
      <c r="GY13">
        <v>0</v>
      </c>
      <c r="GZ13">
        <v>40000</v>
      </c>
      <c r="HA13" s="102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 s="102">
        <v>0</v>
      </c>
      <c r="HL13">
        <v>0</v>
      </c>
      <c r="HM13" s="102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15000</v>
      </c>
      <c r="IN13">
        <v>0</v>
      </c>
      <c r="IO13">
        <v>0</v>
      </c>
      <c r="IP13">
        <v>0</v>
      </c>
      <c r="IQ13" s="102">
        <v>0</v>
      </c>
      <c r="IR13">
        <v>0</v>
      </c>
      <c r="IS13">
        <v>0</v>
      </c>
    </row>
    <row r="14" spans="1:253" x14ac:dyDescent="0.25">
      <c r="A14" t="s">
        <v>212</v>
      </c>
      <c r="B14">
        <v>0</v>
      </c>
      <c r="C14">
        <v>15000</v>
      </c>
      <c r="D14">
        <v>0</v>
      </c>
      <c r="E14">
        <v>12000</v>
      </c>
      <c r="F14">
        <v>7200</v>
      </c>
      <c r="G14">
        <v>31000</v>
      </c>
      <c r="H14">
        <v>4000</v>
      </c>
      <c r="I14">
        <v>140000</v>
      </c>
      <c r="J14">
        <v>4000</v>
      </c>
      <c r="K14">
        <v>0</v>
      </c>
      <c r="L14">
        <v>4600</v>
      </c>
      <c r="M14">
        <v>38000</v>
      </c>
      <c r="N14">
        <v>10000</v>
      </c>
      <c r="O14">
        <v>15000</v>
      </c>
      <c r="P14">
        <v>0</v>
      </c>
      <c r="Q14">
        <v>0</v>
      </c>
      <c r="R14">
        <v>0</v>
      </c>
      <c r="S14">
        <v>0</v>
      </c>
      <c r="T14">
        <v>0</v>
      </c>
      <c r="U14">
        <v>12000</v>
      </c>
      <c r="V14">
        <v>0</v>
      </c>
      <c r="W14">
        <v>0</v>
      </c>
      <c r="X14">
        <v>0</v>
      </c>
      <c r="Y14">
        <v>0</v>
      </c>
      <c r="Z14">
        <v>10000</v>
      </c>
      <c r="AA14">
        <v>0</v>
      </c>
      <c r="AB14">
        <v>0</v>
      </c>
      <c r="AC14">
        <v>22000</v>
      </c>
      <c r="AD14">
        <v>20000</v>
      </c>
      <c r="AE14">
        <v>20000</v>
      </c>
      <c r="AF14">
        <v>20000</v>
      </c>
      <c r="AG14">
        <v>0</v>
      </c>
      <c r="AH14">
        <v>0</v>
      </c>
      <c r="AI14">
        <v>0</v>
      </c>
      <c r="AJ14">
        <v>0</v>
      </c>
      <c r="AK14">
        <v>7000</v>
      </c>
      <c r="AL14">
        <v>6000</v>
      </c>
      <c r="AM14">
        <v>3000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63100</v>
      </c>
      <c r="BG14">
        <v>11900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2000</v>
      </c>
      <c r="CA14">
        <v>0</v>
      </c>
      <c r="CB14">
        <v>0</v>
      </c>
      <c r="CC14">
        <v>0</v>
      </c>
      <c r="CD14">
        <v>0</v>
      </c>
      <c r="CE14">
        <v>5000</v>
      </c>
      <c r="CF14">
        <v>7000</v>
      </c>
      <c r="CG14">
        <v>1000</v>
      </c>
      <c r="CH14">
        <v>8000</v>
      </c>
      <c r="CI14">
        <v>2000</v>
      </c>
      <c r="CJ14">
        <v>2000</v>
      </c>
      <c r="CK14">
        <v>2000</v>
      </c>
      <c r="CL14">
        <v>42710</v>
      </c>
      <c r="CM14">
        <v>72940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10000</v>
      </c>
      <c r="CV14">
        <v>10000</v>
      </c>
      <c r="CW14">
        <v>3623</v>
      </c>
      <c r="CX14">
        <v>12631</v>
      </c>
      <c r="CY14">
        <v>20000</v>
      </c>
      <c r="CZ14">
        <v>5000</v>
      </c>
      <c r="DA14">
        <v>20000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8000</v>
      </c>
      <c r="DL14">
        <v>10200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5000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3000</v>
      </c>
      <c r="EE14">
        <v>0</v>
      </c>
      <c r="EF14">
        <v>2000</v>
      </c>
      <c r="EG14">
        <v>0</v>
      </c>
      <c r="EH14">
        <v>700</v>
      </c>
      <c r="EI14">
        <v>4000</v>
      </c>
      <c r="EJ14">
        <v>0</v>
      </c>
      <c r="EK14">
        <v>3000</v>
      </c>
      <c r="EL14">
        <v>1480</v>
      </c>
      <c r="EM14">
        <v>1600</v>
      </c>
      <c r="EN14">
        <v>1000</v>
      </c>
      <c r="EO14">
        <v>0</v>
      </c>
      <c r="EP14">
        <v>0</v>
      </c>
      <c r="EQ14">
        <v>15000</v>
      </c>
      <c r="ER14">
        <v>0</v>
      </c>
      <c r="ES14">
        <v>0</v>
      </c>
      <c r="ET14">
        <v>8000</v>
      </c>
      <c r="EU14">
        <v>15000</v>
      </c>
      <c r="EV14">
        <v>25000</v>
      </c>
      <c r="EW14">
        <v>15000</v>
      </c>
      <c r="EX14">
        <v>15000</v>
      </c>
      <c r="EY14">
        <v>0</v>
      </c>
      <c r="EZ14">
        <v>0</v>
      </c>
      <c r="FA14">
        <v>0</v>
      </c>
      <c r="FB14">
        <v>150000</v>
      </c>
      <c r="FC14">
        <v>0</v>
      </c>
      <c r="FD14">
        <v>2800</v>
      </c>
      <c r="FE14">
        <v>1600</v>
      </c>
      <c r="FF14">
        <v>0</v>
      </c>
      <c r="FG14">
        <v>10000</v>
      </c>
      <c r="FH14">
        <v>10000</v>
      </c>
      <c r="FI14">
        <v>5000</v>
      </c>
      <c r="FJ14">
        <v>3000</v>
      </c>
      <c r="FK14">
        <v>3000</v>
      </c>
      <c r="FL14">
        <v>10000</v>
      </c>
      <c r="FM14">
        <v>15000</v>
      </c>
      <c r="FN14">
        <v>20000</v>
      </c>
      <c r="FO14">
        <v>6000</v>
      </c>
      <c r="FP14">
        <v>10000</v>
      </c>
      <c r="FQ14">
        <v>25330</v>
      </c>
      <c r="FR14">
        <v>0</v>
      </c>
      <c r="FS14">
        <v>12000</v>
      </c>
      <c r="FT14">
        <v>0</v>
      </c>
      <c r="FU14">
        <v>1000</v>
      </c>
      <c r="FV14">
        <v>0</v>
      </c>
      <c r="FW14">
        <v>0</v>
      </c>
      <c r="FX14">
        <v>0</v>
      </c>
      <c r="FY14">
        <v>0</v>
      </c>
      <c r="FZ14">
        <v>15620</v>
      </c>
      <c r="GA14">
        <v>0</v>
      </c>
      <c r="GB14">
        <v>10600</v>
      </c>
      <c r="GC14">
        <v>18760</v>
      </c>
      <c r="GD14">
        <v>29000</v>
      </c>
      <c r="GE14">
        <v>16470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5600</v>
      </c>
      <c r="GQ14">
        <v>3200</v>
      </c>
      <c r="GR14">
        <v>0</v>
      </c>
      <c r="GS14">
        <v>0</v>
      </c>
      <c r="GT14">
        <v>0</v>
      </c>
      <c r="GU14">
        <v>0</v>
      </c>
      <c r="GV14">
        <v>3000</v>
      </c>
      <c r="GW14">
        <v>0</v>
      </c>
      <c r="GX14">
        <v>6000</v>
      </c>
      <c r="GY14">
        <v>0</v>
      </c>
      <c r="GZ14">
        <v>12000</v>
      </c>
      <c r="HA14" s="102">
        <v>0</v>
      </c>
      <c r="HB14">
        <v>0</v>
      </c>
      <c r="HC14">
        <v>990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 s="102">
        <v>0</v>
      </c>
      <c r="HL14">
        <v>0</v>
      </c>
      <c r="HM14" s="102">
        <v>0</v>
      </c>
      <c r="HN14">
        <v>0</v>
      </c>
      <c r="HO14">
        <v>0</v>
      </c>
      <c r="HP14">
        <v>1500</v>
      </c>
      <c r="HQ14">
        <v>1000</v>
      </c>
      <c r="HR14">
        <v>0</v>
      </c>
      <c r="HS14">
        <v>1000</v>
      </c>
      <c r="HT14">
        <v>0</v>
      </c>
      <c r="HU14">
        <v>13000</v>
      </c>
      <c r="HV14">
        <v>800</v>
      </c>
      <c r="HW14">
        <v>500</v>
      </c>
      <c r="HX14">
        <v>5000</v>
      </c>
      <c r="HY14">
        <v>2000</v>
      </c>
      <c r="HZ14">
        <v>4000</v>
      </c>
      <c r="IA14">
        <v>15000</v>
      </c>
      <c r="IB14">
        <v>3000</v>
      </c>
      <c r="IC14">
        <v>3000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5000</v>
      </c>
      <c r="IJ14">
        <v>0</v>
      </c>
      <c r="IK14">
        <v>25000</v>
      </c>
      <c r="IL14">
        <v>20000</v>
      </c>
      <c r="IM14">
        <v>90000</v>
      </c>
      <c r="IN14">
        <v>0</v>
      </c>
      <c r="IO14">
        <v>20000</v>
      </c>
      <c r="IP14">
        <v>24000</v>
      </c>
      <c r="IQ14" s="102">
        <v>5500</v>
      </c>
      <c r="IR14">
        <v>0</v>
      </c>
      <c r="IS14">
        <v>0</v>
      </c>
    </row>
    <row r="15" spans="1:253" x14ac:dyDescent="0.25">
      <c r="A15" t="s">
        <v>213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8000</v>
      </c>
      <c r="I15">
        <v>152000</v>
      </c>
      <c r="J15">
        <v>10000</v>
      </c>
      <c r="K15">
        <v>0</v>
      </c>
      <c r="L15">
        <v>5400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38000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25200</v>
      </c>
      <c r="AE15">
        <v>25200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15000</v>
      </c>
      <c r="AL15">
        <v>0</v>
      </c>
      <c r="AM15">
        <v>3000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50500</v>
      </c>
      <c r="BG15">
        <v>9500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5000</v>
      </c>
      <c r="BZ15">
        <v>5000</v>
      </c>
      <c r="CA15">
        <v>0</v>
      </c>
      <c r="CB15">
        <v>10000</v>
      </c>
      <c r="CC15">
        <v>0</v>
      </c>
      <c r="CD15">
        <v>0</v>
      </c>
      <c r="CE15">
        <v>18000</v>
      </c>
      <c r="CF15">
        <v>14000</v>
      </c>
      <c r="CG15">
        <v>0</v>
      </c>
      <c r="CH15">
        <v>8000</v>
      </c>
      <c r="CI15">
        <v>0</v>
      </c>
      <c r="CJ15">
        <v>3000</v>
      </c>
      <c r="CK15">
        <v>0</v>
      </c>
      <c r="CL15">
        <v>21320</v>
      </c>
      <c r="CM15">
        <v>36210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6210</v>
      </c>
      <c r="CX15">
        <v>0</v>
      </c>
      <c r="CY15">
        <v>85000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10200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60000</v>
      </c>
      <c r="DU15">
        <v>5000</v>
      </c>
      <c r="DV15">
        <v>0</v>
      </c>
      <c r="DW15">
        <v>20000</v>
      </c>
      <c r="DX15">
        <v>0</v>
      </c>
      <c r="DY15">
        <v>100000</v>
      </c>
      <c r="DZ15">
        <v>0</v>
      </c>
      <c r="EA15">
        <v>0</v>
      </c>
      <c r="EB15">
        <v>0</v>
      </c>
      <c r="EC15">
        <v>0</v>
      </c>
      <c r="ED15">
        <v>25000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500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10000</v>
      </c>
      <c r="FD15">
        <v>0</v>
      </c>
      <c r="FE15">
        <v>2200</v>
      </c>
      <c r="FF15">
        <v>0</v>
      </c>
      <c r="FG15">
        <v>10000</v>
      </c>
      <c r="FH15">
        <v>40000</v>
      </c>
      <c r="FI15">
        <v>6000</v>
      </c>
      <c r="FJ15">
        <v>6000</v>
      </c>
      <c r="FK15">
        <v>0</v>
      </c>
      <c r="FL15">
        <v>20000</v>
      </c>
      <c r="FM15">
        <v>320000</v>
      </c>
      <c r="FN15">
        <v>20000</v>
      </c>
      <c r="FO15">
        <v>15000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40000</v>
      </c>
      <c r="FV15">
        <v>0</v>
      </c>
      <c r="FW15">
        <v>0</v>
      </c>
      <c r="FX15">
        <v>50000</v>
      </c>
      <c r="FY15">
        <v>0</v>
      </c>
      <c r="FZ15">
        <v>3910</v>
      </c>
      <c r="GA15">
        <v>0</v>
      </c>
      <c r="GB15">
        <v>0</v>
      </c>
      <c r="GC15">
        <v>55876</v>
      </c>
      <c r="GD15">
        <v>90900</v>
      </c>
      <c r="GE15">
        <v>50147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4800</v>
      </c>
      <c r="GQ15">
        <v>1600</v>
      </c>
      <c r="GR15">
        <v>0</v>
      </c>
      <c r="GS15">
        <v>0</v>
      </c>
      <c r="GT15">
        <v>0</v>
      </c>
      <c r="GU15">
        <v>0</v>
      </c>
      <c r="GV15">
        <v>5000</v>
      </c>
      <c r="GW15">
        <v>0</v>
      </c>
      <c r="GX15">
        <v>0</v>
      </c>
      <c r="GY15">
        <v>0</v>
      </c>
      <c r="GZ15">
        <v>0</v>
      </c>
      <c r="HA15" s="102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 s="102">
        <v>0</v>
      </c>
      <c r="HL15">
        <v>0</v>
      </c>
      <c r="HM15" s="102">
        <v>0</v>
      </c>
      <c r="HN15">
        <v>0</v>
      </c>
      <c r="HO15">
        <v>0</v>
      </c>
      <c r="HP15">
        <v>17000</v>
      </c>
      <c r="HQ15">
        <v>8320</v>
      </c>
      <c r="HR15">
        <v>0</v>
      </c>
      <c r="HS15">
        <v>37000</v>
      </c>
      <c r="HT15">
        <v>0</v>
      </c>
      <c r="HU15">
        <v>75000</v>
      </c>
      <c r="HV15">
        <v>6000</v>
      </c>
      <c r="HW15">
        <v>50000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0</v>
      </c>
      <c r="IE15">
        <v>0</v>
      </c>
      <c r="IF15">
        <v>0</v>
      </c>
      <c r="IG15">
        <v>0</v>
      </c>
      <c r="IH15">
        <v>0</v>
      </c>
      <c r="II15">
        <v>70000</v>
      </c>
      <c r="IJ15">
        <v>0</v>
      </c>
      <c r="IK15">
        <v>2000</v>
      </c>
      <c r="IL15">
        <v>0</v>
      </c>
      <c r="IM15">
        <v>35000</v>
      </c>
      <c r="IN15">
        <v>0</v>
      </c>
      <c r="IO15">
        <v>10000</v>
      </c>
      <c r="IP15">
        <v>25200</v>
      </c>
      <c r="IQ15" s="102">
        <v>5000</v>
      </c>
      <c r="IR15">
        <v>0</v>
      </c>
      <c r="IS15">
        <v>0</v>
      </c>
    </row>
    <row r="16" spans="1:253" x14ac:dyDescent="0.25">
      <c r="A16" t="s">
        <v>214</v>
      </c>
      <c r="B16">
        <v>0</v>
      </c>
      <c r="C16">
        <v>80000</v>
      </c>
      <c r="D16">
        <v>0</v>
      </c>
      <c r="E16">
        <v>10000</v>
      </c>
      <c r="F16">
        <v>7200</v>
      </c>
      <c r="G16">
        <v>0</v>
      </c>
      <c r="H16">
        <v>0</v>
      </c>
      <c r="I16">
        <v>1000000</v>
      </c>
      <c r="J16">
        <v>30000</v>
      </c>
      <c r="K16">
        <v>0</v>
      </c>
      <c r="L16">
        <v>2600</v>
      </c>
      <c r="M16">
        <v>25000</v>
      </c>
      <c r="N16">
        <v>20000</v>
      </c>
      <c r="O16">
        <v>20000</v>
      </c>
      <c r="P16">
        <v>0</v>
      </c>
      <c r="Q16">
        <v>0</v>
      </c>
      <c r="R16">
        <v>0</v>
      </c>
      <c r="S16">
        <v>0</v>
      </c>
      <c r="T16">
        <v>0</v>
      </c>
      <c r="U16">
        <v>52000</v>
      </c>
      <c r="V16">
        <v>0</v>
      </c>
      <c r="W16">
        <v>0</v>
      </c>
      <c r="X16">
        <v>12000</v>
      </c>
      <c r="Y16">
        <v>0</v>
      </c>
      <c r="Z16">
        <v>5000</v>
      </c>
      <c r="AA16">
        <v>0</v>
      </c>
      <c r="AB16">
        <v>0</v>
      </c>
      <c r="AC16">
        <v>20000</v>
      </c>
      <c r="AD16">
        <v>8000</v>
      </c>
      <c r="AE16">
        <v>9000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5000</v>
      </c>
      <c r="AL16">
        <v>33150</v>
      </c>
      <c r="AM16">
        <v>3000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473500</v>
      </c>
      <c r="BG16">
        <v>89700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5000</v>
      </c>
      <c r="BY16">
        <v>5000</v>
      </c>
      <c r="BZ16">
        <v>10000</v>
      </c>
      <c r="CA16">
        <v>5000</v>
      </c>
      <c r="CB16">
        <v>0</v>
      </c>
      <c r="CC16">
        <v>0</v>
      </c>
      <c r="CD16">
        <v>0</v>
      </c>
      <c r="CE16">
        <v>7000</v>
      </c>
      <c r="CF16">
        <v>14000</v>
      </c>
      <c r="CG16">
        <v>0</v>
      </c>
      <c r="CH16">
        <v>35000</v>
      </c>
      <c r="CI16">
        <v>6000</v>
      </c>
      <c r="CJ16">
        <v>4000</v>
      </c>
      <c r="CK16">
        <v>4000</v>
      </c>
      <c r="CL16">
        <v>89462</v>
      </c>
      <c r="CM16">
        <v>84935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10980</v>
      </c>
      <c r="CX16">
        <v>13066</v>
      </c>
      <c r="CY16">
        <v>0</v>
      </c>
      <c r="CZ16">
        <v>2500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10000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20000</v>
      </c>
      <c r="DU16">
        <v>5000</v>
      </c>
      <c r="DV16">
        <v>0</v>
      </c>
      <c r="DW16">
        <v>2000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5000</v>
      </c>
      <c r="EE16">
        <v>0</v>
      </c>
      <c r="EF16">
        <v>4000</v>
      </c>
      <c r="EG16">
        <v>0</v>
      </c>
      <c r="EH16">
        <v>0</v>
      </c>
      <c r="EI16">
        <v>1500</v>
      </c>
      <c r="EJ16">
        <v>0</v>
      </c>
      <c r="EK16">
        <v>25000</v>
      </c>
      <c r="EL16">
        <v>9200</v>
      </c>
      <c r="EM16">
        <v>26719</v>
      </c>
      <c r="EN16">
        <v>14000</v>
      </c>
      <c r="EO16">
        <v>0</v>
      </c>
      <c r="EP16">
        <v>0</v>
      </c>
      <c r="EQ16">
        <v>10000</v>
      </c>
      <c r="ER16">
        <v>0</v>
      </c>
      <c r="ES16">
        <v>0</v>
      </c>
      <c r="ET16">
        <v>15000</v>
      </c>
      <c r="EU16">
        <v>20000</v>
      </c>
      <c r="EV16">
        <v>30000</v>
      </c>
      <c r="EW16">
        <v>45000</v>
      </c>
      <c r="EX16">
        <v>55000</v>
      </c>
      <c r="EY16">
        <v>0</v>
      </c>
      <c r="EZ16">
        <v>0</v>
      </c>
      <c r="FA16">
        <v>0</v>
      </c>
      <c r="FB16">
        <v>1800000</v>
      </c>
      <c r="FC16">
        <v>0</v>
      </c>
      <c r="FD16">
        <v>2400</v>
      </c>
      <c r="FE16">
        <v>15000</v>
      </c>
      <c r="FF16">
        <v>0</v>
      </c>
      <c r="FG16">
        <v>170000</v>
      </c>
      <c r="FH16">
        <v>50000</v>
      </c>
      <c r="FI16">
        <v>87000</v>
      </c>
      <c r="FJ16">
        <v>90000</v>
      </c>
      <c r="FK16">
        <v>14000</v>
      </c>
      <c r="FL16">
        <v>85000</v>
      </c>
      <c r="FM16">
        <v>60000</v>
      </c>
      <c r="FN16">
        <v>30000</v>
      </c>
      <c r="FO16">
        <v>100000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5000</v>
      </c>
      <c r="FV16">
        <v>20000</v>
      </c>
      <c r="FW16">
        <v>0</v>
      </c>
      <c r="FX16">
        <v>0</v>
      </c>
      <c r="FY16">
        <v>0</v>
      </c>
      <c r="FZ16">
        <v>7800</v>
      </c>
      <c r="GA16">
        <v>0</v>
      </c>
      <c r="GB16">
        <v>0</v>
      </c>
      <c r="GC16">
        <v>28760</v>
      </c>
      <c r="GD16">
        <v>39000</v>
      </c>
      <c r="GE16">
        <v>11470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24000</v>
      </c>
      <c r="GQ16">
        <v>9600</v>
      </c>
      <c r="GR16">
        <v>0</v>
      </c>
      <c r="GS16">
        <v>0</v>
      </c>
      <c r="GT16">
        <v>0</v>
      </c>
      <c r="GU16">
        <v>0</v>
      </c>
      <c r="GV16">
        <v>86000</v>
      </c>
      <c r="GW16">
        <v>0</v>
      </c>
      <c r="GX16">
        <v>80000</v>
      </c>
      <c r="GY16">
        <v>0</v>
      </c>
      <c r="GZ16">
        <v>50000</v>
      </c>
      <c r="HA16" s="102">
        <v>0</v>
      </c>
      <c r="HB16">
        <v>0</v>
      </c>
      <c r="HC16">
        <v>0</v>
      </c>
      <c r="HD16">
        <v>0</v>
      </c>
      <c r="HE16">
        <v>0</v>
      </c>
      <c r="HF16">
        <v>0</v>
      </c>
      <c r="HG16">
        <v>0</v>
      </c>
      <c r="HH16">
        <v>0</v>
      </c>
      <c r="HI16">
        <v>0</v>
      </c>
      <c r="HJ16">
        <v>0</v>
      </c>
      <c r="HK16" s="102">
        <v>0</v>
      </c>
      <c r="HL16">
        <v>0</v>
      </c>
      <c r="HM16" s="102">
        <v>0</v>
      </c>
      <c r="HN16">
        <v>0</v>
      </c>
      <c r="HO16">
        <v>0</v>
      </c>
      <c r="HP16">
        <v>0</v>
      </c>
      <c r="HQ16">
        <v>0</v>
      </c>
      <c r="HR16">
        <v>0</v>
      </c>
      <c r="HS16">
        <v>0</v>
      </c>
      <c r="HT16">
        <v>0</v>
      </c>
      <c r="HU16">
        <v>40000</v>
      </c>
      <c r="HV16">
        <v>6400</v>
      </c>
      <c r="HW16">
        <v>3000</v>
      </c>
      <c r="HX16">
        <v>5000</v>
      </c>
      <c r="HY16">
        <v>2000</v>
      </c>
      <c r="HZ16">
        <v>3000</v>
      </c>
      <c r="IA16">
        <v>20000</v>
      </c>
      <c r="IB16">
        <v>3000</v>
      </c>
      <c r="IC16">
        <v>1000</v>
      </c>
      <c r="ID16">
        <v>0</v>
      </c>
      <c r="IE16">
        <v>0</v>
      </c>
      <c r="IF16">
        <v>0</v>
      </c>
      <c r="IG16">
        <v>0</v>
      </c>
      <c r="IH16">
        <v>0</v>
      </c>
      <c r="II16">
        <v>0</v>
      </c>
      <c r="IJ16">
        <v>0</v>
      </c>
      <c r="IK16">
        <v>20000</v>
      </c>
      <c r="IL16">
        <v>100000</v>
      </c>
      <c r="IM16">
        <v>165000</v>
      </c>
      <c r="IN16">
        <v>0</v>
      </c>
      <c r="IO16">
        <v>5000</v>
      </c>
      <c r="IP16">
        <v>8000</v>
      </c>
      <c r="IQ16" s="102">
        <v>1000</v>
      </c>
      <c r="IR16">
        <v>0</v>
      </c>
      <c r="IS16">
        <v>0</v>
      </c>
    </row>
    <row r="17" spans="1:253" x14ac:dyDescent="0.25">
      <c r="A17" t="s">
        <v>215</v>
      </c>
      <c r="B17">
        <v>0</v>
      </c>
      <c r="C17">
        <v>928000</v>
      </c>
      <c r="D17">
        <v>50000</v>
      </c>
      <c r="E17">
        <v>163000</v>
      </c>
      <c r="F17">
        <v>274400</v>
      </c>
      <c r="G17">
        <v>988004</v>
      </c>
      <c r="H17">
        <v>120000</v>
      </c>
      <c r="I17">
        <v>3110048</v>
      </c>
      <c r="J17">
        <v>45000</v>
      </c>
      <c r="K17">
        <v>1099111</v>
      </c>
      <c r="L17">
        <v>74780</v>
      </c>
      <c r="M17">
        <v>703000</v>
      </c>
      <c r="N17">
        <v>482000</v>
      </c>
      <c r="O17">
        <v>125000</v>
      </c>
      <c r="P17">
        <v>32000</v>
      </c>
      <c r="Q17">
        <v>75500</v>
      </c>
      <c r="R17">
        <v>269000</v>
      </c>
      <c r="S17">
        <v>39000</v>
      </c>
      <c r="T17">
        <v>90000</v>
      </c>
      <c r="U17">
        <v>501000</v>
      </c>
      <c r="V17">
        <v>0</v>
      </c>
      <c r="W17">
        <v>0</v>
      </c>
      <c r="X17">
        <v>24000</v>
      </c>
      <c r="Y17">
        <v>0</v>
      </c>
      <c r="Z17">
        <v>75000</v>
      </c>
      <c r="AA17">
        <v>0</v>
      </c>
      <c r="AB17">
        <v>200000</v>
      </c>
      <c r="AC17">
        <v>351404</v>
      </c>
      <c r="AD17">
        <v>130000</v>
      </c>
      <c r="AE17">
        <v>276000</v>
      </c>
      <c r="AF17">
        <v>436700</v>
      </c>
      <c r="AG17">
        <v>0</v>
      </c>
      <c r="AH17">
        <v>0</v>
      </c>
      <c r="AI17">
        <v>0</v>
      </c>
      <c r="AJ17">
        <v>0</v>
      </c>
      <c r="AK17">
        <v>89100</v>
      </c>
      <c r="AL17">
        <v>257000</v>
      </c>
      <c r="AM17">
        <v>70904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3392800</v>
      </c>
      <c r="BG17">
        <v>530700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43000</v>
      </c>
      <c r="BY17">
        <v>54000</v>
      </c>
      <c r="BZ17">
        <v>120000</v>
      </c>
      <c r="CA17">
        <v>43000</v>
      </c>
      <c r="CB17">
        <v>145000</v>
      </c>
      <c r="CC17">
        <v>0</v>
      </c>
      <c r="CD17">
        <v>0</v>
      </c>
      <c r="CE17">
        <v>96000</v>
      </c>
      <c r="CF17">
        <v>167000</v>
      </c>
      <c r="CG17">
        <v>12000</v>
      </c>
      <c r="CH17">
        <v>481000</v>
      </c>
      <c r="CI17">
        <v>53000</v>
      </c>
      <c r="CJ17">
        <v>73000</v>
      </c>
      <c r="CK17">
        <v>35000</v>
      </c>
      <c r="CL17">
        <v>451382</v>
      </c>
      <c r="CM17">
        <v>1298745</v>
      </c>
      <c r="CN17">
        <v>0</v>
      </c>
      <c r="CO17">
        <v>157000</v>
      </c>
      <c r="CP17">
        <v>140000</v>
      </c>
      <c r="CQ17">
        <v>0</v>
      </c>
      <c r="CR17">
        <v>0</v>
      </c>
      <c r="CS17">
        <v>0</v>
      </c>
      <c r="CT17">
        <v>0</v>
      </c>
      <c r="CU17">
        <v>66000</v>
      </c>
      <c r="CV17">
        <v>143000</v>
      </c>
      <c r="CW17">
        <v>95744</v>
      </c>
      <c r="CX17">
        <v>160716</v>
      </c>
      <c r="CY17">
        <v>180000</v>
      </c>
      <c r="CZ17">
        <v>50500</v>
      </c>
      <c r="DA17">
        <v>118500</v>
      </c>
      <c r="DB17">
        <v>0</v>
      </c>
      <c r="DC17">
        <v>0</v>
      </c>
      <c r="DD17">
        <v>0</v>
      </c>
      <c r="DE17">
        <v>0</v>
      </c>
      <c r="DF17">
        <v>120000</v>
      </c>
      <c r="DG17">
        <v>20251</v>
      </c>
      <c r="DH17">
        <v>0</v>
      </c>
      <c r="DI17">
        <v>0</v>
      </c>
      <c r="DJ17">
        <v>0</v>
      </c>
      <c r="DK17">
        <v>168000</v>
      </c>
      <c r="DL17">
        <v>135150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256000</v>
      </c>
      <c r="DU17">
        <v>21000</v>
      </c>
      <c r="DV17">
        <v>501941</v>
      </c>
      <c r="DW17">
        <v>520000</v>
      </c>
      <c r="DX17">
        <v>90000</v>
      </c>
      <c r="DY17">
        <v>165000</v>
      </c>
      <c r="DZ17">
        <v>1000</v>
      </c>
      <c r="EA17">
        <v>0</v>
      </c>
      <c r="EB17">
        <v>0</v>
      </c>
      <c r="EC17">
        <v>0</v>
      </c>
      <c r="ED17">
        <v>40000</v>
      </c>
      <c r="EE17">
        <v>0</v>
      </c>
      <c r="EF17">
        <v>59500</v>
      </c>
      <c r="EG17">
        <v>0</v>
      </c>
      <c r="EH17">
        <v>42490</v>
      </c>
      <c r="EI17">
        <v>142310</v>
      </c>
      <c r="EJ17">
        <v>0</v>
      </c>
      <c r="EK17">
        <v>86900</v>
      </c>
      <c r="EL17">
        <v>122624</v>
      </c>
      <c r="EM17">
        <v>274320</v>
      </c>
      <c r="EN17">
        <v>62640</v>
      </c>
      <c r="EO17">
        <v>0</v>
      </c>
      <c r="EP17">
        <v>0</v>
      </c>
      <c r="EQ17">
        <v>452300</v>
      </c>
      <c r="ER17">
        <v>150000</v>
      </c>
      <c r="ES17">
        <v>760000</v>
      </c>
      <c r="ET17">
        <v>235500</v>
      </c>
      <c r="EU17">
        <v>274600</v>
      </c>
      <c r="EV17">
        <v>101000</v>
      </c>
      <c r="EW17">
        <v>187000</v>
      </c>
      <c r="EX17">
        <v>619000</v>
      </c>
      <c r="EY17">
        <v>0</v>
      </c>
      <c r="EZ17">
        <v>0</v>
      </c>
      <c r="FA17">
        <v>0</v>
      </c>
      <c r="FB17">
        <v>1625000</v>
      </c>
      <c r="FC17">
        <v>7000</v>
      </c>
      <c r="FD17">
        <v>12000</v>
      </c>
      <c r="FE17">
        <v>168800</v>
      </c>
      <c r="FF17">
        <v>0</v>
      </c>
      <c r="FG17">
        <v>1843000</v>
      </c>
      <c r="FH17">
        <v>321000</v>
      </c>
      <c r="FI17">
        <v>516000</v>
      </c>
      <c r="FJ17">
        <v>403500</v>
      </c>
      <c r="FK17">
        <v>228000</v>
      </c>
      <c r="FL17">
        <v>355000</v>
      </c>
      <c r="FM17">
        <v>260000</v>
      </c>
      <c r="FN17">
        <v>505190</v>
      </c>
      <c r="FO17">
        <v>370000</v>
      </c>
      <c r="FP17">
        <v>55000</v>
      </c>
      <c r="FQ17">
        <v>165000</v>
      </c>
      <c r="FR17">
        <v>78000</v>
      </c>
      <c r="FS17">
        <v>61645</v>
      </c>
      <c r="FT17">
        <v>0</v>
      </c>
      <c r="FU17">
        <v>54000</v>
      </c>
      <c r="FV17">
        <v>360000</v>
      </c>
      <c r="FW17">
        <v>0</v>
      </c>
      <c r="FX17">
        <v>0</v>
      </c>
      <c r="FY17">
        <v>0</v>
      </c>
      <c r="FZ17">
        <v>430500</v>
      </c>
      <c r="GA17">
        <v>46684</v>
      </c>
      <c r="GB17">
        <v>68400</v>
      </c>
      <c r="GC17">
        <v>602772</v>
      </c>
      <c r="GD17">
        <v>785300</v>
      </c>
      <c r="GE17">
        <v>548521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79915</v>
      </c>
      <c r="GM17">
        <v>165877</v>
      </c>
      <c r="GN17">
        <v>52028</v>
      </c>
      <c r="GO17">
        <v>132280</v>
      </c>
      <c r="GP17">
        <v>594400</v>
      </c>
      <c r="GQ17">
        <v>254400</v>
      </c>
      <c r="GR17">
        <v>0</v>
      </c>
      <c r="GS17">
        <v>0</v>
      </c>
      <c r="GT17">
        <v>0</v>
      </c>
      <c r="GU17">
        <v>0</v>
      </c>
      <c r="GV17">
        <v>66000</v>
      </c>
      <c r="GW17">
        <v>220000</v>
      </c>
      <c r="GX17">
        <v>78000</v>
      </c>
      <c r="GY17">
        <v>0</v>
      </c>
      <c r="GZ17">
        <v>366000</v>
      </c>
      <c r="HA17" s="102">
        <v>195688</v>
      </c>
      <c r="HB17">
        <v>1000</v>
      </c>
      <c r="HC17">
        <v>28215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360000</v>
      </c>
      <c r="HK17" s="102">
        <v>0</v>
      </c>
      <c r="HL17">
        <v>24000</v>
      </c>
      <c r="HM17" s="102">
        <v>0</v>
      </c>
      <c r="HN17">
        <v>0</v>
      </c>
      <c r="HO17">
        <v>0</v>
      </c>
      <c r="HP17">
        <v>31455</v>
      </c>
      <c r="HQ17">
        <v>47577</v>
      </c>
      <c r="HR17">
        <v>50000</v>
      </c>
      <c r="HS17">
        <v>103000</v>
      </c>
      <c r="HT17">
        <v>0</v>
      </c>
      <c r="HU17">
        <v>364000</v>
      </c>
      <c r="HV17">
        <v>151000</v>
      </c>
      <c r="HW17">
        <v>50500</v>
      </c>
      <c r="HX17">
        <v>100000</v>
      </c>
      <c r="HY17">
        <v>59000</v>
      </c>
      <c r="HZ17">
        <v>80000</v>
      </c>
      <c r="IA17">
        <v>162734</v>
      </c>
      <c r="IB17">
        <v>107000</v>
      </c>
      <c r="IC17">
        <v>46000</v>
      </c>
      <c r="ID17">
        <v>0</v>
      </c>
      <c r="IE17">
        <v>0</v>
      </c>
      <c r="IF17">
        <v>0</v>
      </c>
      <c r="IG17">
        <v>1084000</v>
      </c>
      <c r="IH17">
        <v>300000</v>
      </c>
      <c r="II17">
        <v>205000</v>
      </c>
      <c r="IJ17">
        <v>0</v>
      </c>
      <c r="IK17">
        <v>340000</v>
      </c>
      <c r="IL17">
        <v>292000</v>
      </c>
      <c r="IM17">
        <v>1545000</v>
      </c>
      <c r="IN17">
        <v>0</v>
      </c>
      <c r="IO17">
        <v>210000</v>
      </c>
      <c r="IP17">
        <v>230400</v>
      </c>
      <c r="IQ17" s="102">
        <v>24500</v>
      </c>
      <c r="IR17">
        <v>0</v>
      </c>
      <c r="IS17">
        <v>0</v>
      </c>
    </row>
    <row r="18" spans="1:253" x14ac:dyDescent="0.25">
      <c r="A18" t="s">
        <v>201</v>
      </c>
      <c r="B18">
        <v>0</v>
      </c>
      <c r="C18">
        <v>600000</v>
      </c>
      <c r="D18">
        <v>10000</v>
      </c>
      <c r="E18">
        <v>10000</v>
      </c>
      <c r="F18">
        <v>0</v>
      </c>
      <c r="G18">
        <v>36316</v>
      </c>
      <c r="H18">
        <v>120000</v>
      </c>
      <c r="I18">
        <v>1500000</v>
      </c>
      <c r="J18">
        <v>25000</v>
      </c>
      <c r="K18">
        <v>920000</v>
      </c>
      <c r="L18">
        <v>0</v>
      </c>
      <c r="M18">
        <v>170000</v>
      </c>
      <c r="N18">
        <v>300000</v>
      </c>
      <c r="O18">
        <v>0</v>
      </c>
      <c r="P18">
        <v>0</v>
      </c>
      <c r="Q18">
        <v>1500</v>
      </c>
      <c r="R18">
        <v>0</v>
      </c>
      <c r="S18">
        <v>5000</v>
      </c>
      <c r="T18">
        <v>15000</v>
      </c>
      <c r="U18">
        <v>54000</v>
      </c>
      <c r="V18">
        <v>0</v>
      </c>
      <c r="W18">
        <v>0</v>
      </c>
      <c r="X18">
        <v>0</v>
      </c>
      <c r="Y18">
        <v>0</v>
      </c>
      <c r="Z18">
        <v>10000</v>
      </c>
      <c r="AA18">
        <v>0</v>
      </c>
      <c r="AB18">
        <v>70000</v>
      </c>
      <c r="AC18">
        <v>94000</v>
      </c>
      <c r="AD18">
        <v>25000</v>
      </c>
      <c r="AE18">
        <v>35000</v>
      </c>
      <c r="AF18">
        <v>75000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68000</v>
      </c>
      <c r="AM18">
        <v>29412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2486000</v>
      </c>
      <c r="BG18">
        <v>383000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8000</v>
      </c>
      <c r="BY18">
        <v>25000</v>
      </c>
      <c r="BZ18">
        <v>70000</v>
      </c>
      <c r="CA18">
        <v>10000</v>
      </c>
      <c r="CB18">
        <v>70000</v>
      </c>
      <c r="CC18">
        <v>0</v>
      </c>
      <c r="CD18">
        <v>0</v>
      </c>
      <c r="CE18">
        <v>25000</v>
      </c>
      <c r="CF18">
        <v>21000</v>
      </c>
      <c r="CG18">
        <v>1000</v>
      </c>
      <c r="CH18">
        <v>70000</v>
      </c>
      <c r="CI18">
        <v>1000</v>
      </c>
      <c r="CJ18">
        <v>1000</v>
      </c>
      <c r="CK18">
        <v>7000</v>
      </c>
      <c r="CL18">
        <v>170640</v>
      </c>
      <c r="CM18">
        <v>942680</v>
      </c>
      <c r="CN18">
        <v>0</v>
      </c>
      <c r="CO18">
        <v>120000</v>
      </c>
      <c r="CP18">
        <v>140000</v>
      </c>
      <c r="CQ18">
        <v>0</v>
      </c>
      <c r="CR18">
        <v>0</v>
      </c>
      <c r="CS18">
        <v>0</v>
      </c>
      <c r="CT18">
        <v>0</v>
      </c>
      <c r="CU18">
        <v>10000</v>
      </c>
      <c r="CV18">
        <v>72000</v>
      </c>
      <c r="CW18">
        <v>18126</v>
      </c>
      <c r="CX18">
        <v>34844</v>
      </c>
      <c r="CY18">
        <v>20000</v>
      </c>
      <c r="CZ18">
        <v>7500</v>
      </c>
      <c r="DA18">
        <v>40000</v>
      </c>
      <c r="DB18">
        <v>0</v>
      </c>
      <c r="DC18">
        <v>0</v>
      </c>
      <c r="DD18">
        <v>0</v>
      </c>
      <c r="DE18">
        <v>0</v>
      </c>
      <c r="DF18">
        <v>100000</v>
      </c>
      <c r="DG18">
        <v>20251</v>
      </c>
      <c r="DH18">
        <v>0</v>
      </c>
      <c r="DI18">
        <v>0</v>
      </c>
      <c r="DJ18">
        <v>0</v>
      </c>
      <c r="DK18">
        <v>40000</v>
      </c>
      <c r="DL18">
        <v>42500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100000</v>
      </c>
      <c r="DU18">
        <v>10000</v>
      </c>
      <c r="DV18">
        <v>150000</v>
      </c>
      <c r="DW18">
        <v>500000</v>
      </c>
      <c r="DX18">
        <v>90000</v>
      </c>
      <c r="DY18">
        <v>150000</v>
      </c>
      <c r="DZ18">
        <v>0</v>
      </c>
      <c r="EA18">
        <v>0</v>
      </c>
      <c r="EB18">
        <v>0</v>
      </c>
      <c r="EC18">
        <v>0</v>
      </c>
      <c r="ED18">
        <v>10000</v>
      </c>
      <c r="EE18">
        <v>0</v>
      </c>
      <c r="EF18">
        <v>10000</v>
      </c>
      <c r="EG18">
        <v>0</v>
      </c>
      <c r="EH18">
        <v>16090</v>
      </c>
      <c r="EI18">
        <v>37000</v>
      </c>
      <c r="EJ18">
        <v>0</v>
      </c>
      <c r="EK18">
        <v>27000</v>
      </c>
      <c r="EL18">
        <v>21000</v>
      </c>
      <c r="EM18">
        <v>47200</v>
      </c>
      <c r="EN18">
        <v>18270</v>
      </c>
      <c r="EO18">
        <v>0</v>
      </c>
      <c r="EP18">
        <v>0</v>
      </c>
      <c r="EQ18">
        <v>136000</v>
      </c>
      <c r="ER18">
        <v>0</v>
      </c>
      <c r="ES18">
        <v>0</v>
      </c>
      <c r="ET18">
        <v>10000</v>
      </c>
      <c r="EU18">
        <v>20000</v>
      </c>
      <c r="EV18">
        <v>0</v>
      </c>
      <c r="EW18">
        <v>0</v>
      </c>
      <c r="EX18">
        <v>30000</v>
      </c>
      <c r="EY18">
        <v>0</v>
      </c>
      <c r="EZ18">
        <v>0</v>
      </c>
      <c r="FA18">
        <v>0</v>
      </c>
      <c r="FB18">
        <v>600000</v>
      </c>
      <c r="FC18">
        <v>5000</v>
      </c>
      <c r="FD18">
        <v>8100</v>
      </c>
      <c r="FE18">
        <v>88600</v>
      </c>
      <c r="FF18">
        <v>0</v>
      </c>
      <c r="FG18">
        <v>850000</v>
      </c>
      <c r="FH18">
        <v>100000</v>
      </c>
      <c r="FI18">
        <v>300000</v>
      </c>
      <c r="FJ18">
        <v>180000</v>
      </c>
      <c r="FK18">
        <v>20000</v>
      </c>
      <c r="FL18">
        <v>200000</v>
      </c>
      <c r="FM18">
        <v>30000</v>
      </c>
      <c r="FN18">
        <v>45190</v>
      </c>
      <c r="FO18">
        <v>150000</v>
      </c>
      <c r="FP18">
        <v>35000</v>
      </c>
      <c r="FQ18">
        <v>50000</v>
      </c>
      <c r="FR18">
        <v>47000</v>
      </c>
      <c r="FS18">
        <v>30000</v>
      </c>
      <c r="FT18">
        <v>0</v>
      </c>
      <c r="FU18">
        <v>20000</v>
      </c>
      <c r="FV18">
        <v>300000</v>
      </c>
      <c r="FW18">
        <v>0</v>
      </c>
      <c r="FX18">
        <v>0</v>
      </c>
      <c r="FY18">
        <v>0</v>
      </c>
      <c r="FZ18">
        <v>132940</v>
      </c>
      <c r="GA18">
        <v>24000</v>
      </c>
      <c r="GB18">
        <v>40000</v>
      </c>
      <c r="GC18">
        <v>48360</v>
      </c>
      <c r="GD18">
        <v>69000</v>
      </c>
      <c r="GE18">
        <v>109920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15290</v>
      </c>
      <c r="GM18">
        <v>76667</v>
      </c>
      <c r="GN18">
        <v>30938</v>
      </c>
      <c r="GO18">
        <v>64669</v>
      </c>
      <c r="GP18">
        <v>76000</v>
      </c>
      <c r="GQ18">
        <v>38400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50000</v>
      </c>
      <c r="HA18" s="102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325000</v>
      </c>
      <c r="HK18" s="102">
        <v>0</v>
      </c>
      <c r="HL18">
        <v>0</v>
      </c>
      <c r="HM18" s="102">
        <v>0</v>
      </c>
      <c r="HN18">
        <v>0</v>
      </c>
      <c r="HO18">
        <v>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72000</v>
      </c>
      <c r="HV18">
        <v>56000</v>
      </c>
      <c r="HW18">
        <v>10000</v>
      </c>
      <c r="HX18">
        <v>13500</v>
      </c>
      <c r="HY18">
        <v>0</v>
      </c>
      <c r="HZ18">
        <v>13500</v>
      </c>
      <c r="IA18">
        <v>13500</v>
      </c>
      <c r="IB18">
        <v>13500</v>
      </c>
      <c r="IC18">
        <v>8000</v>
      </c>
      <c r="ID18">
        <v>0</v>
      </c>
      <c r="IE18">
        <v>0</v>
      </c>
      <c r="IF18">
        <v>0</v>
      </c>
      <c r="IG18">
        <v>1084000</v>
      </c>
      <c r="IH18">
        <v>200000</v>
      </c>
      <c r="II18">
        <v>170000</v>
      </c>
      <c r="IJ18">
        <v>0</v>
      </c>
      <c r="IK18">
        <v>98000</v>
      </c>
      <c r="IL18">
        <v>68000</v>
      </c>
      <c r="IM18">
        <v>230000</v>
      </c>
      <c r="IN18">
        <v>0</v>
      </c>
      <c r="IO18">
        <v>70000</v>
      </c>
      <c r="IP18">
        <v>83200</v>
      </c>
      <c r="IQ18" s="102">
        <v>7000</v>
      </c>
      <c r="IR18">
        <v>0</v>
      </c>
      <c r="IS18">
        <v>0</v>
      </c>
    </row>
    <row r="19" spans="1:253" x14ac:dyDescent="0.25">
      <c r="A19" t="s">
        <v>216</v>
      </c>
      <c r="B19">
        <v>0</v>
      </c>
      <c r="C19">
        <v>18000</v>
      </c>
      <c r="D19">
        <v>0</v>
      </c>
      <c r="E19">
        <v>23000</v>
      </c>
      <c r="F19">
        <v>37200</v>
      </c>
      <c r="G19">
        <v>63500</v>
      </c>
      <c r="H19">
        <v>0</v>
      </c>
      <c r="I19">
        <v>0</v>
      </c>
      <c r="J19">
        <v>0</v>
      </c>
      <c r="K19">
        <v>0</v>
      </c>
      <c r="L19">
        <v>9340</v>
      </c>
      <c r="M19">
        <v>68000</v>
      </c>
      <c r="N19">
        <v>12000</v>
      </c>
      <c r="O19">
        <v>15000</v>
      </c>
      <c r="P19">
        <v>0</v>
      </c>
      <c r="Q19">
        <v>5000</v>
      </c>
      <c r="R19">
        <v>0</v>
      </c>
      <c r="S19">
        <v>5000</v>
      </c>
      <c r="T19">
        <v>10000</v>
      </c>
      <c r="U19">
        <v>49000</v>
      </c>
      <c r="V19">
        <v>0</v>
      </c>
      <c r="W19">
        <v>0</v>
      </c>
      <c r="X19">
        <v>0</v>
      </c>
      <c r="Y19">
        <v>0</v>
      </c>
      <c r="Z19">
        <v>3000</v>
      </c>
      <c r="AA19">
        <v>0</v>
      </c>
      <c r="AB19">
        <v>30000</v>
      </c>
      <c r="AC19">
        <v>21000</v>
      </c>
      <c r="AD19">
        <v>15000</v>
      </c>
      <c r="AE19">
        <v>14400</v>
      </c>
      <c r="AF19">
        <v>20000</v>
      </c>
      <c r="AG19">
        <v>0</v>
      </c>
      <c r="AH19">
        <v>0</v>
      </c>
      <c r="AI19">
        <v>0</v>
      </c>
      <c r="AJ19">
        <v>0</v>
      </c>
      <c r="AK19">
        <v>15000</v>
      </c>
      <c r="AL19">
        <v>25500</v>
      </c>
      <c r="AM19">
        <v>2500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37800</v>
      </c>
      <c r="BG19">
        <v>7100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3000</v>
      </c>
      <c r="BY19">
        <v>4000</v>
      </c>
      <c r="BZ19">
        <v>0</v>
      </c>
      <c r="CA19">
        <v>3000</v>
      </c>
      <c r="CB19">
        <v>0</v>
      </c>
      <c r="CC19">
        <v>0</v>
      </c>
      <c r="CD19">
        <v>0</v>
      </c>
      <c r="CE19">
        <v>4000</v>
      </c>
      <c r="CF19">
        <v>2000</v>
      </c>
      <c r="CG19">
        <v>2000</v>
      </c>
      <c r="CH19">
        <v>5000</v>
      </c>
      <c r="CI19">
        <v>2000</v>
      </c>
      <c r="CJ19">
        <v>8000</v>
      </c>
      <c r="CK19">
        <v>9000</v>
      </c>
      <c r="CL19">
        <v>37520</v>
      </c>
      <c r="CM19">
        <v>43110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15000</v>
      </c>
      <c r="CV19">
        <v>15000</v>
      </c>
      <c r="CW19">
        <v>12420</v>
      </c>
      <c r="CX19">
        <v>10889</v>
      </c>
      <c r="CY19">
        <v>15000</v>
      </c>
      <c r="CZ19">
        <v>4000</v>
      </c>
      <c r="DA19">
        <v>10000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10000</v>
      </c>
      <c r="DL19">
        <v>12750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20000</v>
      </c>
      <c r="DU19">
        <v>2000</v>
      </c>
      <c r="DV19">
        <v>0</v>
      </c>
      <c r="DW19">
        <v>20000</v>
      </c>
      <c r="DX19">
        <v>0</v>
      </c>
      <c r="DY19">
        <v>10000</v>
      </c>
      <c r="DZ19">
        <v>0</v>
      </c>
      <c r="EA19">
        <v>0</v>
      </c>
      <c r="EB19">
        <v>0</v>
      </c>
      <c r="EC19">
        <v>0</v>
      </c>
      <c r="ED19">
        <v>5000</v>
      </c>
      <c r="EE19">
        <v>0</v>
      </c>
      <c r="EF19">
        <v>3000</v>
      </c>
      <c r="EG19">
        <v>0</v>
      </c>
      <c r="EH19">
        <v>2000</v>
      </c>
      <c r="EI19">
        <v>10000</v>
      </c>
      <c r="EJ19">
        <v>0</v>
      </c>
      <c r="EK19">
        <v>4300</v>
      </c>
      <c r="EL19">
        <v>14124</v>
      </c>
      <c r="EM19">
        <v>17920</v>
      </c>
      <c r="EN19">
        <v>13000</v>
      </c>
      <c r="EO19">
        <v>0</v>
      </c>
      <c r="EP19">
        <v>0</v>
      </c>
      <c r="EQ19">
        <v>18500</v>
      </c>
      <c r="ER19">
        <v>0</v>
      </c>
      <c r="ES19">
        <v>0</v>
      </c>
      <c r="ET19">
        <v>13000</v>
      </c>
      <c r="EU19">
        <v>20000</v>
      </c>
      <c r="EV19">
        <v>0</v>
      </c>
      <c r="EW19">
        <v>20000</v>
      </c>
      <c r="EX19">
        <v>20000</v>
      </c>
      <c r="EY19">
        <v>0</v>
      </c>
      <c r="EZ19">
        <v>0</v>
      </c>
      <c r="FA19">
        <v>0</v>
      </c>
      <c r="FB19">
        <v>200000</v>
      </c>
      <c r="FC19">
        <v>2000</v>
      </c>
      <c r="FD19">
        <v>0</v>
      </c>
      <c r="FE19">
        <v>4300</v>
      </c>
      <c r="FF19">
        <v>0</v>
      </c>
      <c r="FG19">
        <v>70000</v>
      </c>
      <c r="FH19">
        <v>6000</v>
      </c>
      <c r="FI19">
        <v>8000</v>
      </c>
      <c r="FJ19">
        <v>2000</v>
      </c>
      <c r="FK19">
        <v>9000</v>
      </c>
      <c r="FL19">
        <v>5000</v>
      </c>
      <c r="FM19">
        <v>20000</v>
      </c>
      <c r="FN19">
        <v>30000</v>
      </c>
      <c r="FO19">
        <v>5000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8000</v>
      </c>
      <c r="FV19">
        <v>20000</v>
      </c>
      <c r="FW19">
        <v>0</v>
      </c>
      <c r="FX19">
        <v>0</v>
      </c>
      <c r="FY19">
        <v>0</v>
      </c>
      <c r="FZ19">
        <v>0</v>
      </c>
      <c r="GA19">
        <v>4000</v>
      </c>
      <c r="GB19">
        <v>0</v>
      </c>
      <c r="GC19">
        <v>63036</v>
      </c>
      <c r="GD19">
        <v>84400</v>
      </c>
      <c r="GE19">
        <v>36292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36630</v>
      </c>
      <c r="GM19">
        <v>51480</v>
      </c>
      <c r="GN19">
        <v>21090</v>
      </c>
      <c r="GO19">
        <v>36667</v>
      </c>
      <c r="GP19">
        <v>28000</v>
      </c>
      <c r="GQ19">
        <v>16000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8000</v>
      </c>
      <c r="GY19">
        <v>0</v>
      </c>
      <c r="GZ19">
        <v>96000</v>
      </c>
      <c r="HA19" s="102">
        <v>0</v>
      </c>
      <c r="HB19">
        <v>0</v>
      </c>
      <c r="HC19">
        <v>2475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 s="102">
        <v>0</v>
      </c>
      <c r="HL19">
        <v>0</v>
      </c>
      <c r="HM19" s="102">
        <v>0</v>
      </c>
      <c r="HN19">
        <v>0</v>
      </c>
      <c r="HO19">
        <v>0</v>
      </c>
      <c r="HP19">
        <v>8200</v>
      </c>
      <c r="HQ19">
        <v>6200</v>
      </c>
      <c r="HR19">
        <v>0</v>
      </c>
      <c r="HS19">
        <v>4500</v>
      </c>
      <c r="HT19">
        <v>0</v>
      </c>
      <c r="HU19">
        <v>12000</v>
      </c>
      <c r="HV19">
        <v>6000</v>
      </c>
      <c r="HW19">
        <v>3000</v>
      </c>
      <c r="HX19">
        <v>15000</v>
      </c>
      <c r="HY19">
        <v>15000</v>
      </c>
      <c r="HZ19">
        <v>15000</v>
      </c>
      <c r="IA19">
        <v>15000</v>
      </c>
      <c r="IB19">
        <v>15000</v>
      </c>
      <c r="IC19">
        <v>7000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5000</v>
      </c>
      <c r="IJ19">
        <v>0</v>
      </c>
      <c r="IK19">
        <v>3000</v>
      </c>
      <c r="IL19">
        <v>10000</v>
      </c>
      <c r="IM19">
        <v>85000</v>
      </c>
      <c r="IN19">
        <v>0</v>
      </c>
      <c r="IO19">
        <v>15000</v>
      </c>
      <c r="IP19">
        <v>22400</v>
      </c>
      <c r="IQ19" s="102">
        <v>3000</v>
      </c>
      <c r="IR19">
        <v>0</v>
      </c>
      <c r="IS19">
        <v>0</v>
      </c>
    </row>
    <row r="20" spans="1:253" x14ac:dyDescent="0.25">
      <c r="A20" t="s">
        <v>217</v>
      </c>
      <c r="B20">
        <v>0</v>
      </c>
      <c r="C20">
        <v>200000</v>
      </c>
      <c r="D20">
        <v>0</v>
      </c>
      <c r="E20">
        <v>50000</v>
      </c>
      <c r="F20">
        <v>0</v>
      </c>
      <c r="G20">
        <v>97368</v>
      </c>
      <c r="H20">
        <v>0</v>
      </c>
      <c r="I20">
        <v>0</v>
      </c>
      <c r="J20">
        <v>0</v>
      </c>
      <c r="K20">
        <v>0</v>
      </c>
      <c r="L20">
        <v>24600</v>
      </c>
      <c r="M20">
        <v>55000</v>
      </c>
      <c r="N20">
        <v>0</v>
      </c>
      <c r="O20">
        <v>0</v>
      </c>
      <c r="P20">
        <v>32000</v>
      </c>
      <c r="Q20">
        <v>24000</v>
      </c>
      <c r="R20">
        <v>0</v>
      </c>
      <c r="S20">
        <v>29000</v>
      </c>
      <c r="T20">
        <v>65000</v>
      </c>
      <c r="U20">
        <v>283000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30000</v>
      </c>
      <c r="AE20">
        <v>65500</v>
      </c>
      <c r="AF20">
        <v>115000</v>
      </c>
      <c r="AG20">
        <v>0</v>
      </c>
      <c r="AH20">
        <v>0</v>
      </c>
      <c r="AI20">
        <v>0</v>
      </c>
      <c r="AJ20">
        <v>0</v>
      </c>
      <c r="AK20">
        <v>44000</v>
      </c>
      <c r="AL20">
        <v>56000</v>
      </c>
      <c r="AM20">
        <v>3204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20000</v>
      </c>
      <c r="BY20">
        <v>15000</v>
      </c>
      <c r="BZ20">
        <v>40000</v>
      </c>
      <c r="CA20">
        <v>20000</v>
      </c>
      <c r="CB20">
        <v>50000</v>
      </c>
      <c r="CC20">
        <v>0</v>
      </c>
      <c r="CD20">
        <v>0</v>
      </c>
      <c r="CE20">
        <v>20000</v>
      </c>
      <c r="CF20">
        <v>48000</v>
      </c>
      <c r="CG20">
        <v>0</v>
      </c>
      <c r="CH20">
        <v>160000</v>
      </c>
      <c r="CI20">
        <v>35000</v>
      </c>
      <c r="CJ20">
        <v>44000</v>
      </c>
      <c r="CK20">
        <v>8000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11000</v>
      </c>
      <c r="CV20">
        <v>10000</v>
      </c>
      <c r="CW20">
        <v>5400</v>
      </c>
      <c r="CX20">
        <v>17422</v>
      </c>
      <c r="CY20">
        <v>0</v>
      </c>
      <c r="CZ20">
        <v>10000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30000</v>
      </c>
      <c r="EG20">
        <v>0</v>
      </c>
      <c r="EH20">
        <v>15000</v>
      </c>
      <c r="EI20">
        <v>59810</v>
      </c>
      <c r="EJ20">
        <v>0</v>
      </c>
      <c r="EK20">
        <v>16700</v>
      </c>
      <c r="EL20">
        <v>52000</v>
      </c>
      <c r="EM20">
        <v>170000</v>
      </c>
      <c r="EN20">
        <v>5039</v>
      </c>
      <c r="EO20">
        <v>0</v>
      </c>
      <c r="EP20">
        <v>0</v>
      </c>
      <c r="EQ20">
        <v>151800</v>
      </c>
      <c r="ER20">
        <v>120000</v>
      </c>
      <c r="ES20">
        <v>730000</v>
      </c>
      <c r="ET20">
        <v>36000</v>
      </c>
      <c r="EU20">
        <v>15000</v>
      </c>
      <c r="EV20">
        <v>0</v>
      </c>
      <c r="EW20">
        <v>0</v>
      </c>
      <c r="EX20">
        <v>79000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690000</v>
      </c>
      <c r="FH20">
        <v>50000</v>
      </c>
      <c r="FI20">
        <v>100000</v>
      </c>
      <c r="FJ20">
        <v>120000</v>
      </c>
      <c r="FK20">
        <v>75000</v>
      </c>
      <c r="FL20">
        <v>100000</v>
      </c>
      <c r="FM20">
        <v>30000</v>
      </c>
      <c r="FN20">
        <v>140000</v>
      </c>
      <c r="FO20">
        <v>150000</v>
      </c>
      <c r="FP20">
        <v>20000</v>
      </c>
      <c r="FQ20">
        <v>50000</v>
      </c>
      <c r="FR20">
        <v>31000</v>
      </c>
      <c r="FS20">
        <v>31645</v>
      </c>
      <c r="FT20">
        <v>0</v>
      </c>
      <c r="FU20">
        <v>5000</v>
      </c>
      <c r="FV20">
        <v>40000</v>
      </c>
      <c r="FW20">
        <v>0</v>
      </c>
      <c r="FX20">
        <v>0</v>
      </c>
      <c r="FY20">
        <v>0</v>
      </c>
      <c r="FZ20">
        <v>62960</v>
      </c>
      <c r="GA20">
        <v>0</v>
      </c>
      <c r="GB20">
        <v>0</v>
      </c>
      <c r="GC20">
        <v>143800</v>
      </c>
      <c r="GD20">
        <v>113000</v>
      </c>
      <c r="GE20">
        <v>155350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14465</v>
      </c>
      <c r="GM20">
        <v>37730</v>
      </c>
      <c r="GN20">
        <v>0</v>
      </c>
      <c r="GO20">
        <v>30944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200000</v>
      </c>
      <c r="GX20">
        <v>36000</v>
      </c>
      <c r="GY20">
        <v>0</v>
      </c>
      <c r="GZ20">
        <v>120000</v>
      </c>
      <c r="HA20" s="102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>
        <v>35000</v>
      </c>
      <c r="HK20" s="102">
        <v>0</v>
      </c>
      <c r="HL20">
        <v>0</v>
      </c>
      <c r="HM20" s="102">
        <v>0</v>
      </c>
      <c r="HN20">
        <v>0</v>
      </c>
      <c r="HO20">
        <v>0</v>
      </c>
      <c r="HP20">
        <v>0</v>
      </c>
      <c r="HQ20">
        <v>12000</v>
      </c>
      <c r="HR20">
        <v>0</v>
      </c>
      <c r="HS20">
        <v>16000</v>
      </c>
      <c r="HT20">
        <v>0</v>
      </c>
      <c r="HU20">
        <v>80000</v>
      </c>
      <c r="HV20">
        <v>51000</v>
      </c>
      <c r="HW20">
        <v>10000</v>
      </c>
      <c r="HX20">
        <v>7500</v>
      </c>
      <c r="HY20">
        <v>0</v>
      </c>
      <c r="HZ20">
        <v>7500</v>
      </c>
      <c r="IA20">
        <v>7500</v>
      </c>
      <c r="IB20">
        <v>7500</v>
      </c>
      <c r="IC20">
        <v>0</v>
      </c>
      <c r="ID20">
        <v>0</v>
      </c>
      <c r="IE20">
        <v>0</v>
      </c>
      <c r="IF20">
        <v>0</v>
      </c>
      <c r="IG20">
        <v>0</v>
      </c>
      <c r="IH20">
        <v>0</v>
      </c>
      <c r="II20">
        <v>0</v>
      </c>
      <c r="IJ20">
        <v>0</v>
      </c>
      <c r="IK20">
        <v>146000</v>
      </c>
      <c r="IL20">
        <v>62000</v>
      </c>
      <c r="IM20">
        <v>270000</v>
      </c>
      <c r="IN20">
        <v>0</v>
      </c>
      <c r="IO20">
        <v>20000</v>
      </c>
      <c r="IP20">
        <v>16400</v>
      </c>
      <c r="IQ20" s="102">
        <v>2500</v>
      </c>
      <c r="IR20">
        <v>0</v>
      </c>
      <c r="IS20">
        <v>0</v>
      </c>
    </row>
    <row r="21" spans="1:253" x14ac:dyDescent="0.25">
      <c r="A21" t="s">
        <v>218</v>
      </c>
      <c r="B21">
        <v>0</v>
      </c>
      <c r="C21">
        <v>100000</v>
      </c>
      <c r="D21">
        <v>40000</v>
      </c>
      <c r="E21">
        <v>60000</v>
      </c>
      <c r="F21">
        <v>66800</v>
      </c>
      <c r="G21">
        <v>90000</v>
      </c>
      <c r="H21">
        <v>0</v>
      </c>
      <c r="I21">
        <v>0</v>
      </c>
      <c r="J21">
        <v>0</v>
      </c>
      <c r="K21">
        <v>0</v>
      </c>
      <c r="L21">
        <v>22500</v>
      </c>
      <c r="M21">
        <v>180000</v>
      </c>
      <c r="N21">
        <v>60000</v>
      </c>
      <c r="O21">
        <v>25000</v>
      </c>
      <c r="P21">
        <v>0</v>
      </c>
      <c r="Q21">
        <v>0</v>
      </c>
      <c r="R21">
        <v>0</v>
      </c>
      <c r="S21">
        <v>0</v>
      </c>
      <c r="T21">
        <v>0</v>
      </c>
      <c r="U21">
        <v>15000</v>
      </c>
      <c r="V21">
        <v>0</v>
      </c>
      <c r="W21">
        <v>0</v>
      </c>
      <c r="X21">
        <v>24000</v>
      </c>
      <c r="Y21">
        <v>0</v>
      </c>
      <c r="Z21">
        <v>42000</v>
      </c>
      <c r="AA21">
        <v>0</v>
      </c>
      <c r="AB21">
        <v>20000</v>
      </c>
      <c r="AC21">
        <v>51000</v>
      </c>
      <c r="AD21">
        <v>25000</v>
      </c>
      <c r="AE21">
        <v>20000</v>
      </c>
      <c r="AF21">
        <v>30000</v>
      </c>
      <c r="AG21">
        <v>0</v>
      </c>
      <c r="AH21">
        <v>0</v>
      </c>
      <c r="AI21">
        <v>0</v>
      </c>
      <c r="AJ21">
        <v>0</v>
      </c>
      <c r="AK21">
        <v>18000</v>
      </c>
      <c r="AL21">
        <v>34000</v>
      </c>
      <c r="AM21">
        <v>28000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206200</v>
      </c>
      <c r="BG21">
        <v>38900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12000</v>
      </c>
      <c r="BY21">
        <v>10000</v>
      </c>
      <c r="BZ21">
        <v>10000</v>
      </c>
      <c r="CA21">
        <v>10000</v>
      </c>
      <c r="CB21">
        <v>25000</v>
      </c>
      <c r="CC21">
        <v>0</v>
      </c>
      <c r="CD21">
        <v>0</v>
      </c>
      <c r="CE21">
        <v>7000</v>
      </c>
      <c r="CF21">
        <v>10000</v>
      </c>
      <c r="CG21">
        <v>1500</v>
      </c>
      <c r="CH21">
        <v>16000</v>
      </c>
      <c r="CI21">
        <v>2000</v>
      </c>
      <c r="CJ21">
        <v>4000</v>
      </c>
      <c r="CK21">
        <v>2000</v>
      </c>
      <c r="CL21">
        <v>71687</v>
      </c>
      <c r="CM21">
        <v>140560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5000</v>
      </c>
      <c r="CV21">
        <v>10000</v>
      </c>
      <c r="CW21">
        <v>37800</v>
      </c>
      <c r="CX21">
        <v>30488</v>
      </c>
      <c r="CY21">
        <v>35000</v>
      </c>
      <c r="CZ21">
        <v>10000</v>
      </c>
      <c r="DA21">
        <v>30000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15300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10000</v>
      </c>
      <c r="DU21">
        <v>3000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6500</v>
      </c>
      <c r="EG21">
        <v>0</v>
      </c>
      <c r="EH21">
        <v>8000</v>
      </c>
      <c r="EI21">
        <v>30000</v>
      </c>
      <c r="EJ21">
        <v>0</v>
      </c>
      <c r="EK21">
        <v>10000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84000</v>
      </c>
      <c r="ER21">
        <v>30000</v>
      </c>
      <c r="ES21">
        <v>30000</v>
      </c>
      <c r="ET21">
        <v>35000</v>
      </c>
      <c r="EU21">
        <v>90000</v>
      </c>
      <c r="EV21">
        <v>34000</v>
      </c>
      <c r="EW21">
        <v>30000</v>
      </c>
      <c r="EX21">
        <v>91000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120000</v>
      </c>
      <c r="FI21">
        <v>20000</v>
      </c>
      <c r="FJ21">
        <v>40000</v>
      </c>
      <c r="FK21">
        <v>90000</v>
      </c>
      <c r="FL21">
        <v>10000</v>
      </c>
      <c r="FM21">
        <v>0</v>
      </c>
      <c r="FN21">
        <v>150000</v>
      </c>
      <c r="FO21">
        <v>30000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75698</v>
      </c>
      <c r="GA21">
        <v>0</v>
      </c>
      <c r="GB21">
        <v>0</v>
      </c>
      <c r="GC21">
        <v>24600</v>
      </c>
      <c r="GD21">
        <v>35000</v>
      </c>
      <c r="GE21">
        <v>12450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116000</v>
      </c>
      <c r="GQ21">
        <v>56000</v>
      </c>
      <c r="GR21">
        <v>0</v>
      </c>
      <c r="GS21">
        <v>0</v>
      </c>
      <c r="GT21">
        <v>0</v>
      </c>
      <c r="GU21">
        <v>0</v>
      </c>
      <c r="GV21">
        <v>0</v>
      </c>
      <c r="GW21">
        <v>20000</v>
      </c>
      <c r="GX21">
        <v>24000</v>
      </c>
      <c r="GY21">
        <v>0</v>
      </c>
      <c r="GZ21">
        <v>70000</v>
      </c>
      <c r="HA21" s="102">
        <v>65688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>
        <v>0</v>
      </c>
      <c r="HK21" s="102">
        <v>0</v>
      </c>
      <c r="HL21">
        <v>0</v>
      </c>
      <c r="HM21" s="102">
        <v>0</v>
      </c>
      <c r="HN21">
        <v>0</v>
      </c>
      <c r="HO21">
        <v>0</v>
      </c>
      <c r="HP21">
        <v>12000</v>
      </c>
      <c r="HQ21">
        <v>15000</v>
      </c>
      <c r="HR21">
        <v>0</v>
      </c>
      <c r="HS21">
        <v>12000</v>
      </c>
      <c r="HT21">
        <v>0</v>
      </c>
      <c r="HU21">
        <v>55000</v>
      </c>
      <c r="HV21">
        <v>24000</v>
      </c>
      <c r="HW21">
        <v>15000</v>
      </c>
      <c r="HX21">
        <v>30000</v>
      </c>
      <c r="HY21">
        <v>15000</v>
      </c>
      <c r="HZ21">
        <v>30000</v>
      </c>
      <c r="IA21">
        <v>35000</v>
      </c>
      <c r="IB21">
        <v>30000</v>
      </c>
      <c r="IC21">
        <v>15000</v>
      </c>
      <c r="ID21">
        <v>0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0</v>
      </c>
      <c r="IK21">
        <v>40000</v>
      </c>
      <c r="IL21">
        <v>65000</v>
      </c>
      <c r="IM21">
        <v>390000</v>
      </c>
      <c r="IN21">
        <v>0</v>
      </c>
      <c r="IO21">
        <v>10000</v>
      </c>
      <c r="IP21">
        <v>20000</v>
      </c>
      <c r="IQ21" s="102">
        <v>2000</v>
      </c>
      <c r="IR21">
        <v>0</v>
      </c>
      <c r="IS21">
        <v>0</v>
      </c>
    </row>
    <row r="22" spans="1:253" x14ac:dyDescent="0.25">
      <c r="A22" t="s">
        <v>219</v>
      </c>
      <c r="B22">
        <v>0</v>
      </c>
      <c r="C22">
        <v>0</v>
      </c>
      <c r="D22">
        <v>0</v>
      </c>
      <c r="E22">
        <v>15000</v>
      </c>
      <c r="F22">
        <v>12000</v>
      </c>
      <c r="G22">
        <v>54100</v>
      </c>
      <c r="H22">
        <v>0</v>
      </c>
      <c r="I22">
        <v>0</v>
      </c>
      <c r="J22">
        <v>0</v>
      </c>
      <c r="K22">
        <v>0</v>
      </c>
      <c r="L22">
        <v>10100</v>
      </c>
      <c r="M22">
        <v>40000</v>
      </c>
      <c r="N22">
        <v>15000</v>
      </c>
      <c r="O22">
        <v>20000</v>
      </c>
      <c r="P22">
        <v>0</v>
      </c>
      <c r="Q22">
        <v>45000</v>
      </c>
      <c r="R22">
        <v>0</v>
      </c>
      <c r="S22">
        <v>0</v>
      </c>
      <c r="T22">
        <v>0</v>
      </c>
      <c r="U22">
        <v>10000</v>
      </c>
      <c r="V22">
        <v>0</v>
      </c>
      <c r="W22">
        <v>0</v>
      </c>
      <c r="X22">
        <v>0</v>
      </c>
      <c r="Y22">
        <v>0</v>
      </c>
      <c r="Z22">
        <v>15000</v>
      </c>
      <c r="AA22">
        <v>0</v>
      </c>
      <c r="AB22">
        <v>0</v>
      </c>
      <c r="AC22">
        <v>17000</v>
      </c>
      <c r="AD22">
        <v>20000</v>
      </c>
      <c r="AE22">
        <v>23000</v>
      </c>
      <c r="AF22">
        <v>20000</v>
      </c>
      <c r="AG22">
        <v>0</v>
      </c>
      <c r="AH22">
        <v>0</v>
      </c>
      <c r="AI22">
        <v>0</v>
      </c>
      <c r="AJ22">
        <v>0</v>
      </c>
      <c r="AK22">
        <v>5000</v>
      </c>
      <c r="AL22">
        <v>21000</v>
      </c>
      <c r="AM22">
        <v>6000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20000</v>
      </c>
      <c r="CF22">
        <v>14000</v>
      </c>
      <c r="CG22">
        <v>2000</v>
      </c>
      <c r="CH22">
        <v>50000</v>
      </c>
      <c r="CI22">
        <v>4000</v>
      </c>
      <c r="CJ22">
        <v>5000</v>
      </c>
      <c r="CK22">
        <v>5000</v>
      </c>
      <c r="CL22">
        <v>15985</v>
      </c>
      <c r="CM22">
        <v>16546</v>
      </c>
      <c r="CN22">
        <v>0</v>
      </c>
      <c r="CO22">
        <v>37000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10000</v>
      </c>
      <c r="CV22">
        <v>12000</v>
      </c>
      <c r="CW22">
        <v>7200</v>
      </c>
      <c r="CX22">
        <v>21777</v>
      </c>
      <c r="CY22">
        <v>35000</v>
      </c>
      <c r="CZ22">
        <v>10000</v>
      </c>
      <c r="DA22">
        <v>15000</v>
      </c>
      <c r="DB22">
        <v>0</v>
      </c>
      <c r="DC22">
        <v>0</v>
      </c>
      <c r="DD22">
        <v>0</v>
      </c>
      <c r="DE22">
        <v>0</v>
      </c>
      <c r="DF22">
        <v>20000</v>
      </c>
      <c r="DG22">
        <v>0</v>
      </c>
      <c r="DH22">
        <v>0</v>
      </c>
      <c r="DI22">
        <v>0</v>
      </c>
      <c r="DJ22">
        <v>0</v>
      </c>
      <c r="DK22">
        <v>20000</v>
      </c>
      <c r="DL22">
        <v>30600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18000</v>
      </c>
      <c r="DU22">
        <v>3000</v>
      </c>
      <c r="DV22">
        <v>0</v>
      </c>
      <c r="DW22">
        <v>0</v>
      </c>
      <c r="DX22">
        <v>0</v>
      </c>
      <c r="DY22">
        <v>5000</v>
      </c>
      <c r="DZ22">
        <v>0</v>
      </c>
      <c r="EA22">
        <v>0</v>
      </c>
      <c r="EB22">
        <v>0</v>
      </c>
      <c r="EC22">
        <v>0</v>
      </c>
      <c r="ED22">
        <v>5000</v>
      </c>
      <c r="EE22">
        <v>0</v>
      </c>
      <c r="EF22">
        <v>3000</v>
      </c>
      <c r="EG22">
        <v>0</v>
      </c>
      <c r="EH22">
        <v>0</v>
      </c>
      <c r="EI22">
        <v>1500</v>
      </c>
      <c r="EJ22">
        <v>0</v>
      </c>
      <c r="EK22">
        <v>5400</v>
      </c>
      <c r="EL22">
        <v>5000</v>
      </c>
      <c r="EM22">
        <v>6400</v>
      </c>
      <c r="EN22">
        <v>6000</v>
      </c>
      <c r="EO22">
        <v>0</v>
      </c>
      <c r="EP22">
        <v>0</v>
      </c>
      <c r="EQ22">
        <v>15000</v>
      </c>
      <c r="ER22">
        <v>0</v>
      </c>
      <c r="ES22">
        <v>0</v>
      </c>
      <c r="ET22">
        <v>12000</v>
      </c>
      <c r="EU22">
        <v>50000</v>
      </c>
      <c r="EV22">
        <v>20000</v>
      </c>
      <c r="EW22">
        <v>50000</v>
      </c>
      <c r="EX22">
        <v>70000</v>
      </c>
      <c r="EY22">
        <v>0</v>
      </c>
      <c r="EZ22">
        <v>0</v>
      </c>
      <c r="FA22">
        <v>0</v>
      </c>
      <c r="FB22">
        <v>20000</v>
      </c>
      <c r="FC22">
        <v>0</v>
      </c>
      <c r="FD22">
        <v>0</v>
      </c>
      <c r="FE22">
        <v>1300</v>
      </c>
      <c r="FF22">
        <v>0</v>
      </c>
      <c r="FG22">
        <v>40000</v>
      </c>
      <c r="FH22">
        <v>5000</v>
      </c>
      <c r="FI22">
        <v>6000</v>
      </c>
      <c r="FJ22">
        <v>5000</v>
      </c>
      <c r="FK22">
        <v>10000</v>
      </c>
      <c r="FL22">
        <v>0</v>
      </c>
      <c r="FM22">
        <v>0</v>
      </c>
      <c r="FN22">
        <v>25000</v>
      </c>
      <c r="FO22">
        <v>3000</v>
      </c>
      <c r="FP22">
        <v>0</v>
      </c>
      <c r="FQ22">
        <v>15000</v>
      </c>
      <c r="FR22">
        <v>0</v>
      </c>
      <c r="FS22">
        <v>0</v>
      </c>
      <c r="FT22">
        <v>0</v>
      </c>
      <c r="FU22">
        <v>5000</v>
      </c>
      <c r="FV22">
        <v>0</v>
      </c>
      <c r="FW22">
        <v>0</v>
      </c>
      <c r="FX22">
        <v>0</v>
      </c>
      <c r="FY22">
        <v>0</v>
      </c>
      <c r="FZ22">
        <v>15640</v>
      </c>
      <c r="GA22">
        <v>6000</v>
      </c>
      <c r="GB22">
        <v>11200</v>
      </c>
      <c r="GC22">
        <v>79380</v>
      </c>
      <c r="GD22">
        <v>126500</v>
      </c>
      <c r="GE22">
        <v>70735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13530</v>
      </c>
      <c r="GM22">
        <v>0</v>
      </c>
      <c r="GN22">
        <v>0</v>
      </c>
      <c r="GO22">
        <v>0</v>
      </c>
      <c r="GP22">
        <v>38400</v>
      </c>
      <c r="GQ22">
        <v>20000</v>
      </c>
      <c r="GR22">
        <v>0</v>
      </c>
      <c r="GS22">
        <v>0</v>
      </c>
      <c r="GT22">
        <v>0</v>
      </c>
      <c r="GU22">
        <v>0</v>
      </c>
      <c r="GV22">
        <v>15000</v>
      </c>
      <c r="GW22">
        <v>0</v>
      </c>
      <c r="GX22">
        <v>0</v>
      </c>
      <c r="GY22">
        <v>0</v>
      </c>
      <c r="GZ22">
        <v>20000</v>
      </c>
      <c r="HA22" s="102">
        <v>10000</v>
      </c>
      <c r="HB22">
        <v>0</v>
      </c>
      <c r="HC22">
        <v>990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 s="102">
        <v>0</v>
      </c>
      <c r="HL22">
        <v>0</v>
      </c>
      <c r="HM22" s="102">
        <v>0</v>
      </c>
      <c r="HN22">
        <v>0</v>
      </c>
      <c r="HO22">
        <v>0</v>
      </c>
      <c r="HP22">
        <v>0</v>
      </c>
      <c r="HQ22">
        <v>0</v>
      </c>
      <c r="HR22">
        <v>30000</v>
      </c>
      <c r="HS22">
        <v>13500</v>
      </c>
      <c r="HT22">
        <v>0</v>
      </c>
      <c r="HU22">
        <v>15000</v>
      </c>
      <c r="HV22">
        <v>6000</v>
      </c>
      <c r="HW22">
        <v>3000</v>
      </c>
      <c r="HX22">
        <v>10000</v>
      </c>
      <c r="HY22">
        <v>12000</v>
      </c>
      <c r="HZ22">
        <v>5000</v>
      </c>
      <c r="IA22">
        <v>30000</v>
      </c>
      <c r="IB22">
        <v>14000</v>
      </c>
      <c r="IC22">
        <v>4000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20000</v>
      </c>
      <c r="IL22">
        <v>14000</v>
      </c>
      <c r="IM22">
        <v>55000</v>
      </c>
      <c r="IN22">
        <v>0</v>
      </c>
      <c r="IO22">
        <v>10000</v>
      </c>
      <c r="IP22">
        <v>8000</v>
      </c>
      <c r="IQ22" s="102">
        <v>0</v>
      </c>
      <c r="IR22">
        <v>0</v>
      </c>
      <c r="IS22">
        <v>0</v>
      </c>
    </row>
    <row r="23" spans="1:253" x14ac:dyDescent="0.25">
      <c r="A23" t="s">
        <v>220</v>
      </c>
      <c r="B23">
        <v>0</v>
      </c>
      <c r="C23">
        <v>10000</v>
      </c>
      <c r="D23">
        <v>0</v>
      </c>
      <c r="E23">
        <v>5000</v>
      </c>
      <c r="F23">
        <v>0</v>
      </c>
      <c r="G23">
        <v>0</v>
      </c>
      <c r="H23">
        <v>0</v>
      </c>
      <c r="I23">
        <v>840000</v>
      </c>
      <c r="J23">
        <v>20000</v>
      </c>
      <c r="K23">
        <v>179111</v>
      </c>
      <c r="L23">
        <v>4280</v>
      </c>
      <c r="M23">
        <v>20000</v>
      </c>
      <c r="N23">
        <v>5000</v>
      </c>
      <c r="O23">
        <v>20000</v>
      </c>
      <c r="P23">
        <v>0</v>
      </c>
      <c r="Q23">
        <v>0</v>
      </c>
      <c r="R23">
        <v>0</v>
      </c>
      <c r="S23">
        <v>0</v>
      </c>
      <c r="T23">
        <v>0</v>
      </c>
      <c r="U23">
        <v>85000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75000</v>
      </c>
      <c r="AC23">
        <v>8000</v>
      </c>
      <c r="AD23">
        <v>0</v>
      </c>
      <c r="AE23">
        <v>15000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4000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126200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2000</v>
      </c>
      <c r="CF23">
        <v>1000</v>
      </c>
      <c r="CG23">
        <v>0</v>
      </c>
      <c r="CH23">
        <v>4000</v>
      </c>
      <c r="CI23">
        <v>0</v>
      </c>
      <c r="CJ23">
        <v>0</v>
      </c>
      <c r="CK23">
        <v>0</v>
      </c>
      <c r="CL23">
        <v>65430</v>
      </c>
      <c r="CM23">
        <v>73324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5000</v>
      </c>
      <c r="CV23">
        <v>5000</v>
      </c>
      <c r="CW23">
        <v>6000</v>
      </c>
      <c r="CX23">
        <v>13066</v>
      </c>
      <c r="CY23">
        <v>40000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2000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50000</v>
      </c>
      <c r="DU23">
        <v>2000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10000</v>
      </c>
      <c r="EE23">
        <v>0</v>
      </c>
      <c r="EF23">
        <v>0</v>
      </c>
      <c r="EG23">
        <v>0</v>
      </c>
      <c r="EH23">
        <v>600</v>
      </c>
      <c r="EI23">
        <v>1000</v>
      </c>
      <c r="EJ23">
        <v>0</v>
      </c>
      <c r="EK23">
        <v>2000</v>
      </c>
      <c r="EL23">
        <v>1000</v>
      </c>
      <c r="EM23">
        <v>3200</v>
      </c>
      <c r="EN23">
        <v>2000</v>
      </c>
      <c r="EO23">
        <v>0</v>
      </c>
      <c r="EP23">
        <v>0</v>
      </c>
      <c r="EQ23">
        <v>15000</v>
      </c>
      <c r="ER23">
        <v>0</v>
      </c>
      <c r="ES23">
        <v>0</v>
      </c>
      <c r="ET23">
        <v>2000</v>
      </c>
      <c r="EU23">
        <v>12000</v>
      </c>
      <c r="EV23">
        <v>20000</v>
      </c>
      <c r="EW23">
        <v>20000</v>
      </c>
      <c r="EX23">
        <v>2000</v>
      </c>
      <c r="EY23">
        <v>0</v>
      </c>
      <c r="EZ23">
        <v>0</v>
      </c>
      <c r="FA23">
        <v>0</v>
      </c>
      <c r="FB23">
        <v>265000</v>
      </c>
      <c r="FC23">
        <v>0</v>
      </c>
      <c r="FD23">
        <v>1150</v>
      </c>
      <c r="FE23">
        <v>36000</v>
      </c>
      <c r="FF23">
        <v>0</v>
      </c>
      <c r="FG23">
        <v>50000</v>
      </c>
      <c r="FH23">
        <v>20000</v>
      </c>
      <c r="FI23">
        <v>30000</v>
      </c>
      <c r="FJ23">
        <v>20000</v>
      </c>
      <c r="FK23">
        <v>2000</v>
      </c>
      <c r="FL23">
        <v>15000</v>
      </c>
      <c r="FM23">
        <v>120000</v>
      </c>
      <c r="FN23">
        <v>35000</v>
      </c>
      <c r="FO23">
        <v>30000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11000</v>
      </c>
      <c r="FV23">
        <v>0</v>
      </c>
      <c r="FW23">
        <v>0</v>
      </c>
      <c r="FX23">
        <v>0</v>
      </c>
      <c r="FY23">
        <v>0</v>
      </c>
      <c r="FZ23">
        <v>31280</v>
      </c>
      <c r="GA23">
        <v>0</v>
      </c>
      <c r="GB23">
        <v>0</v>
      </c>
      <c r="GC23">
        <v>78040</v>
      </c>
      <c r="GD23">
        <v>141000</v>
      </c>
      <c r="GE23">
        <v>50880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24000</v>
      </c>
      <c r="GQ23">
        <v>12000</v>
      </c>
      <c r="GR23">
        <v>0</v>
      </c>
      <c r="GS23">
        <v>0</v>
      </c>
      <c r="GT23">
        <v>0</v>
      </c>
      <c r="GU23">
        <v>0</v>
      </c>
      <c r="GV23">
        <v>20000</v>
      </c>
      <c r="GW23">
        <v>0</v>
      </c>
      <c r="GX23">
        <v>5000</v>
      </c>
      <c r="GY23">
        <v>0</v>
      </c>
      <c r="GZ23">
        <v>10000</v>
      </c>
      <c r="HA23" s="102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 s="102">
        <v>0</v>
      </c>
      <c r="HL23">
        <v>0</v>
      </c>
      <c r="HM23" s="102">
        <v>0</v>
      </c>
      <c r="HN23">
        <v>0</v>
      </c>
      <c r="HO23">
        <v>0</v>
      </c>
      <c r="HP23">
        <v>0</v>
      </c>
      <c r="HQ23">
        <v>1000</v>
      </c>
      <c r="HR23">
        <v>0</v>
      </c>
      <c r="HS23">
        <v>34000</v>
      </c>
      <c r="HT23">
        <v>0</v>
      </c>
      <c r="HU23">
        <v>35000</v>
      </c>
      <c r="HV23">
        <v>1600</v>
      </c>
      <c r="HW23">
        <v>3000</v>
      </c>
      <c r="HX23">
        <v>2000</v>
      </c>
      <c r="HY23">
        <v>0</v>
      </c>
      <c r="HZ23">
        <v>1000</v>
      </c>
      <c r="IA23">
        <v>20000</v>
      </c>
      <c r="IB23">
        <v>2000</v>
      </c>
      <c r="IC23">
        <v>2000</v>
      </c>
      <c r="ID23">
        <v>0</v>
      </c>
      <c r="IE23">
        <v>0</v>
      </c>
      <c r="IF23">
        <v>0</v>
      </c>
      <c r="IG23">
        <v>0</v>
      </c>
      <c r="IH23">
        <v>100000</v>
      </c>
      <c r="II23">
        <v>30000</v>
      </c>
      <c r="IJ23">
        <v>0</v>
      </c>
      <c r="IK23">
        <v>10000</v>
      </c>
      <c r="IL23">
        <v>30000</v>
      </c>
      <c r="IM23">
        <v>60000</v>
      </c>
      <c r="IN23">
        <v>0</v>
      </c>
      <c r="IO23">
        <v>20000</v>
      </c>
      <c r="IP23">
        <v>32400</v>
      </c>
      <c r="IQ23" s="102">
        <v>0</v>
      </c>
      <c r="IR23">
        <v>0</v>
      </c>
      <c r="IS23">
        <v>0</v>
      </c>
    </row>
    <row r="24" spans="1:253" x14ac:dyDescent="0.25">
      <c r="A24" t="s">
        <v>221</v>
      </c>
      <c r="B24">
        <v>0</v>
      </c>
      <c r="C24">
        <v>0</v>
      </c>
      <c r="D24">
        <v>0</v>
      </c>
      <c r="E24">
        <v>0</v>
      </c>
      <c r="F24">
        <v>38400</v>
      </c>
      <c r="G24">
        <v>270240</v>
      </c>
      <c r="H24">
        <v>0</v>
      </c>
      <c r="I24">
        <v>0</v>
      </c>
      <c r="J24">
        <v>0</v>
      </c>
      <c r="K24">
        <v>0</v>
      </c>
      <c r="L24">
        <v>3960</v>
      </c>
      <c r="M24">
        <v>30000</v>
      </c>
      <c r="N24">
        <v>5000</v>
      </c>
      <c r="O24">
        <v>30000</v>
      </c>
      <c r="P24">
        <v>0</v>
      </c>
      <c r="Q24">
        <v>0</v>
      </c>
      <c r="R24">
        <v>0</v>
      </c>
      <c r="S24">
        <v>0</v>
      </c>
      <c r="T24">
        <v>0</v>
      </c>
      <c r="U24">
        <v>5000</v>
      </c>
      <c r="V24">
        <v>0</v>
      </c>
      <c r="W24">
        <v>0</v>
      </c>
      <c r="X24">
        <v>0</v>
      </c>
      <c r="Y24">
        <v>0</v>
      </c>
      <c r="Z24">
        <v>5000</v>
      </c>
      <c r="AA24">
        <v>0</v>
      </c>
      <c r="AB24">
        <v>5000</v>
      </c>
      <c r="AC24">
        <v>21000</v>
      </c>
      <c r="AD24">
        <v>15000</v>
      </c>
      <c r="AE24">
        <v>10000</v>
      </c>
      <c r="AF24">
        <v>16700</v>
      </c>
      <c r="AG24">
        <v>0</v>
      </c>
      <c r="AH24">
        <v>0</v>
      </c>
      <c r="AI24">
        <v>0</v>
      </c>
      <c r="AJ24">
        <v>0</v>
      </c>
      <c r="AK24">
        <v>2000</v>
      </c>
      <c r="AL24">
        <v>8500</v>
      </c>
      <c r="AM24">
        <v>1500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1000</v>
      </c>
      <c r="CF24">
        <v>1000</v>
      </c>
      <c r="CG24">
        <v>3000</v>
      </c>
      <c r="CH24">
        <v>1000</v>
      </c>
      <c r="CI24">
        <v>1000</v>
      </c>
      <c r="CJ24">
        <v>1000</v>
      </c>
      <c r="CK24">
        <v>1000</v>
      </c>
      <c r="CL24">
        <v>1000</v>
      </c>
      <c r="CM24">
        <v>1200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10000</v>
      </c>
      <c r="CV24">
        <v>9000</v>
      </c>
      <c r="CW24">
        <v>8798</v>
      </c>
      <c r="CX24">
        <v>10453</v>
      </c>
      <c r="CY24">
        <v>15000</v>
      </c>
      <c r="CZ24">
        <v>4000</v>
      </c>
      <c r="DA24">
        <v>12000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11000</v>
      </c>
      <c r="DL24">
        <v>17000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8000</v>
      </c>
      <c r="DU24">
        <v>1000</v>
      </c>
      <c r="DV24">
        <v>0</v>
      </c>
      <c r="DW24">
        <v>0</v>
      </c>
      <c r="DX24">
        <v>0</v>
      </c>
      <c r="DY24">
        <v>0</v>
      </c>
      <c r="DZ24">
        <v>1000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1000</v>
      </c>
      <c r="EG24">
        <v>0</v>
      </c>
      <c r="EH24">
        <v>800</v>
      </c>
      <c r="EI24">
        <v>3000</v>
      </c>
      <c r="EJ24">
        <v>0</v>
      </c>
      <c r="EK24">
        <v>200</v>
      </c>
      <c r="EL24">
        <v>20700</v>
      </c>
      <c r="EM24">
        <v>5600</v>
      </c>
      <c r="EN24">
        <v>12000</v>
      </c>
      <c r="EO24">
        <v>0</v>
      </c>
      <c r="EP24">
        <v>0</v>
      </c>
      <c r="EQ24">
        <v>20000</v>
      </c>
      <c r="ER24">
        <v>0</v>
      </c>
      <c r="ES24">
        <v>0</v>
      </c>
      <c r="ET24">
        <v>12000</v>
      </c>
      <c r="EU24">
        <v>12600</v>
      </c>
      <c r="EV24">
        <v>15000</v>
      </c>
      <c r="EW24">
        <v>15000</v>
      </c>
      <c r="EX24">
        <v>130000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3000</v>
      </c>
      <c r="FH24">
        <v>0</v>
      </c>
      <c r="FI24">
        <v>2000</v>
      </c>
      <c r="FJ24">
        <v>1500</v>
      </c>
      <c r="FK24">
        <v>2000</v>
      </c>
      <c r="FL24">
        <v>0</v>
      </c>
      <c r="FM24">
        <v>0</v>
      </c>
      <c r="FN24">
        <v>20000</v>
      </c>
      <c r="FO24">
        <v>2000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3910</v>
      </c>
      <c r="GA24">
        <v>3000</v>
      </c>
      <c r="GB24">
        <v>10200</v>
      </c>
      <c r="GC24">
        <v>60840</v>
      </c>
      <c r="GD24">
        <v>111000</v>
      </c>
      <c r="GE24">
        <v>55980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40000</v>
      </c>
      <c r="GQ24">
        <v>36000</v>
      </c>
      <c r="GR24">
        <v>0</v>
      </c>
      <c r="GS24">
        <v>0</v>
      </c>
      <c r="GT24">
        <v>0</v>
      </c>
      <c r="GU24">
        <v>0</v>
      </c>
      <c r="GV24">
        <v>5000</v>
      </c>
      <c r="GW24">
        <v>0</v>
      </c>
      <c r="GX24">
        <v>5000</v>
      </c>
      <c r="GY24">
        <v>0</v>
      </c>
      <c r="GZ24">
        <v>0</v>
      </c>
      <c r="HA24" s="102">
        <v>0</v>
      </c>
      <c r="HB24">
        <v>1000</v>
      </c>
      <c r="HC24">
        <v>24750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 s="102">
        <v>0</v>
      </c>
      <c r="HL24">
        <v>0</v>
      </c>
      <c r="HM24" s="102">
        <v>0</v>
      </c>
      <c r="HN24">
        <v>0</v>
      </c>
      <c r="HO24">
        <v>0</v>
      </c>
      <c r="HP24">
        <v>11255</v>
      </c>
      <c r="HQ24">
        <v>13377</v>
      </c>
      <c r="HR24">
        <v>20000</v>
      </c>
      <c r="HS24">
        <v>9000</v>
      </c>
      <c r="HT24">
        <v>0</v>
      </c>
      <c r="HU24">
        <v>25000</v>
      </c>
      <c r="HV24">
        <v>800</v>
      </c>
      <c r="HW24">
        <v>500</v>
      </c>
      <c r="HX24">
        <v>5000</v>
      </c>
      <c r="HY24">
        <v>6000</v>
      </c>
      <c r="HZ24">
        <v>3000</v>
      </c>
      <c r="IA24">
        <v>15000</v>
      </c>
      <c r="IB24">
        <v>5000</v>
      </c>
      <c r="IC24">
        <v>5000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8000</v>
      </c>
      <c r="IL24">
        <v>8000</v>
      </c>
      <c r="IM24">
        <v>15000</v>
      </c>
      <c r="IN24">
        <v>0</v>
      </c>
      <c r="IO24">
        <v>20000</v>
      </c>
      <c r="IP24">
        <v>28000</v>
      </c>
      <c r="IQ24" s="102">
        <v>5000</v>
      </c>
      <c r="IR24">
        <v>0</v>
      </c>
      <c r="IS24">
        <v>0</v>
      </c>
    </row>
    <row r="25" spans="1:253" x14ac:dyDescent="0.25">
      <c r="A25" t="s">
        <v>222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90000</v>
      </c>
      <c r="N25">
        <v>75000</v>
      </c>
      <c r="O25">
        <v>0</v>
      </c>
      <c r="P25">
        <v>0</v>
      </c>
      <c r="Q25">
        <v>0</v>
      </c>
      <c r="R25">
        <v>269000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55200</v>
      </c>
      <c r="EU25">
        <v>0</v>
      </c>
      <c r="EV25">
        <v>0</v>
      </c>
      <c r="EW25">
        <v>0</v>
      </c>
      <c r="EX25">
        <v>118000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 s="102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 s="102">
        <v>0</v>
      </c>
      <c r="HL25">
        <v>0</v>
      </c>
      <c r="HM25" s="102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15000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70000</v>
      </c>
      <c r="IN25">
        <v>0</v>
      </c>
      <c r="IO25">
        <v>0</v>
      </c>
      <c r="IP25">
        <v>0</v>
      </c>
      <c r="IQ25" s="102">
        <v>0</v>
      </c>
      <c r="IR25">
        <v>0</v>
      </c>
      <c r="IS25">
        <v>0</v>
      </c>
    </row>
    <row r="26" spans="1:253" x14ac:dyDescent="0.25">
      <c r="A26" t="s">
        <v>223</v>
      </c>
      <c r="B26">
        <v>0</v>
      </c>
      <c r="C26">
        <v>0</v>
      </c>
      <c r="D26">
        <v>0</v>
      </c>
      <c r="E26">
        <v>0</v>
      </c>
      <c r="F26">
        <v>120000</v>
      </c>
      <c r="G26">
        <v>334480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5100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8500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12000</v>
      </c>
      <c r="EU26">
        <v>55000</v>
      </c>
      <c r="EV26">
        <v>12000</v>
      </c>
      <c r="EW26">
        <v>52000</v>
      </c>
      <c r="EX26">
        <v>79000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 s="102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 s="102">
        <v>0</v>
      </c>
      <c r="HL26">
        <v>24000</v>
      </c>
      <c r="HM26" s="102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20000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80000</v>
      </c>
      <c r="IN26">
        <v>0</v>
      </c>
      <c r="IO26">
        <v>0</v>
      </c>
      <c r="IP26">
        <v>0</v>
      </c>
      <c r="IQ26" s="102">
        <v>0</v>
      </c>
      <c r="IR26">
        <v>0</v>
      </c>
      <c r="IS26">
        <v>0</v>
      </c>
    </row>
    <row r="27" spans="1:253" x14ac:dyDescent="0.25">
      <c r="A27" t="s">
        <v>224</v>
      </c>
      <c r="B27">
        <v>0</v>
      </c>
      <c r="C27">
        <v>0</v>
      </c>
      <c r="D27">
        <v>0</v>
      </c>
      <c r="E27">
        <v>0</v>
      </c>
      <c r="F27">
        <v>0</v>
      </c>
      <c r="G27">
        <v>42000</v>
      </c>
      <c r="H27">
        <v>0</v>
      </c>
      <c r="I27">
        <v>770048</v>
      </c>
      <c r="J27">
        <v>0</v>
      </c>
      <c r="K27">
        <v>0</v>
      </c>
      <c r="L27">
        <v>0</v>
      </c>
      <c r="M27">
        <v>50000</v>
      </c>
      <c r="N27">
        <v>10000</v>
      </c>
      <c r="O27">
        <v>15000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139404</v>
      </c>
      <c r="AD27">
        <v>0</v>
      </c>
      <c r="AE27">
        <v>93100</v>
      </c>
      <c r="AF27">
        <v>160000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40000</v>
      </c>
      <c r="AM27">
        <v>288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536600</v>
      </c>
      <c r="BG27">
        <v>101700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17000</v>
      </c>
      <c r="CF27">
        <v>70000</v>
      </c>
      <c r="CG27">
        <v>2500</v>
      </c>
      <c r="CH27">
        <v>175000</v>
      </c>
      <c r="CI27">
        <v>8000</v>
      </c>
      <c r="CJ27">
        <v>10000</v>
      </c>
      <c r="CK27">
        <v>3000</v>
      </c>
      <c r="CL27">
        <v>89120</v>
      </c>
      <c r="CM27">
        <v>81325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10000</v>
      </c>
      <c r="CW27">
        <v>0</v>
      </c>
      <c r="CX27">
        <v>21777</v>
      </c>
      <c r="CY27">
        <v>20000</v>
      </c>
      <c r="CZ27">
        <v>5000</v>
      </c>
      <c r="DA27">
        <v>11500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85000</v>
      </c>
      <c r="DL27">
        <v>8500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50000</v>
      </c>
      <c r="DU27">
        <v>0</v>
      </c>
      <c r="DV27">
        <v>351941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10000</v>
      </c>
      <c r="EE27">
        <v>0</v>
      </c>
      <c r="EF27">
        <v>6000</v>
      </c>
      <c r="EG27">
        <v>0</v>
      </c>
      <c r="EH27">
        <v>0</v>
      </c>
      <c r="EI27">
        <v>0</v>
      </c>
      <c r="EJ27">
        <v>0</v>
      </c>
      <c r="EK27">
        <v>21300</v>
      </c>
      <c r="EL27">
        <v>8800</v>
      </c>
      <c r="EM27">
        <v>24000</v>
      </c>
      <c r="EN27">
        <v>6331</v>
      </c>
      <c r="EO27">
        <v>0</v>
      </c>
      <c r="EP27">
        <v>0</v>
      </c>
      <c r="EQ27">
        <v>12000</v>
      </c>
      <c r="ER27">
        <v>0</v>
      </c>
      <c r="ES27">
        <v>0</v>
      </c>
      <c r="ET27">
        <v>48300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540000</v>
      </c>
      <c r="FC27">
        <v>0</v>
      </c>
      <c r="FD27">
        <v>2750</v>
      </c>
      <c r="FE27">
        <v>38600</v>
      </c>
      <c r="FF27">
        <v>0</v>
      </c>
      <c r="FG27">
        <v>140000</v>
      </c>
      <c r="FH27">
        <v>20000</v>
      </c>
      <c r="FI27">
        <v>50000</v>
      </c>
      <c r="FJ27">
        <v>35000</v>
      </c>
      <c r="FK27">
        <v>20000</v>
      </c>
      <c r="FL27">
        <v>25000</v>
      </c>
      <c r="FM27">
        <v>60000</v>
      </c>
      <c r="FN27">
        <v>60000</v>
      </c>
      <c r="FO27">
        <v>0</v>
      </c>
      <c r="FP27">
        <v>0</v>
      </c>
      <c r="FQ27">
        <v>50000</v>
      </c>
      <c r="FR27">
        <v>0</v>
      </c>
      <c r="FS27">
        <v>0</v>
      </c>
      <c r="FT27">
        <v>0</v>
      </c>
      <c r="FU27">
        <v>5000</v>
      </c>
      <c r="FV27">
        <v>0</v>
      </c>
      <c r="FW27">
        <v>0</v>
      </c>
      <c r="FX27">
        <v>0</v>
      </c>
      <c r="FY27">
        <v>0</v>
      </c>
      <c r="FZ27">
        <v>108072</v>
      </c>
      <c r="GA27">
        <v>9684</v>
      </c>
      <c r="GB27">
        <v>7000</v>
      </c>
      <c r="GC27">
        <v>104716</v>
      </c>
      <c r="GD27">
        <v>105400</v>
      </c>
      <c r="GE27">
        <v>56914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272000</v>
      </c>
      <c r="GQ27">
        <v>76000</v>
      </c>
      <c r="GR27">
        <v>0</v>
      </c>
      <c r="GS27">
        <v>0</v>
      </c>
      <c r="GT27">
        <v>0</v>
      </c>
      <c r="GU27">
        <v>0</v>
      </c>
      <c r="GV27">
        <v>26000</v>
      </c>
      <c r="GW27">
        <v>0</v>
      </c>
      <c r="GX27">
        <v>0</v>
      </c>
      <c r="GY27">
        <v>0</v>
      </c>
      <c r="GZ27">
        <v>0</v>
      </c>
      <c r="HA27" s="102">
        <v>120000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0</v>
      </c>
      <c r="HJ27">
        <v>0</v>
      </c>
      <c r="HK27" s="102">
        <v>0</v>
      </c>
      <c r="HL27">
        <v>0</v>
      </c>
      <c r="HM27" s="102">
        <v>0</v>
      </c>
      <c r="HN27">
        <v>0</v>
      </c>
      <c r="HO27">
        <v>0</v>
      </c>
      <c r="HP27">
        <v>0</v>
      </c>
      <c r="HQ27">
        <v>0</v>
      </c>
      <c r="HR27">
        <v>0</v>
      </c>
      <c r="HS27">
        <v>14000</v>
      </c>
      <c r="HT27">
        <v>0</v>
      </c>
      <c r="HU27">
        <v>35000</v>
      </c>
      <c r="HV27">
        <v>5600</v>
      </c>
      <c r="HW27">
        <v>6000</v>
      </c>
      <c r="HX27">
        <v>17000</v>
      </c>
      <c r="HY27">
        <v>11000</v>
      </c>
      <c r="HZ27">
        <v>5000</v>
      </c>
      <c r="IA27">
        <v>26734</v>
      </c>
      <c r="IB27">
        <v>20000</v>
      </c>
      <c r="IC27">
        <v>5000</v>
      </c>
      <c r="ID27">
        <v>0</v>
      </c>
      <c r="IE27">
        <v>0</v>
      </c>
      <c r="IF27">
        <v>0</v>
      </c>
      <c r="IG27">
        <v>0</v>
      </c>
      <c r="IH27">
        <v>0</v>
      </c>
      <c r="II27">
        <v>0</v>
      </c>
      <c r="IJ27">
        <v>0</v>
      </c>
      <c r="IK27">
        <v>15000</v>
      </c>
      <c r="IL27">
        <v>35000</v>
      </c>
      <c r="IM27">
        <v>290000</v>
      </c>
      <c r="IN27">
        <v>0</v>
      </c>
      <c r="IO27">
        <v>45000</v>
      </c>
      <c r="IP27">
        <v>20000</v>
      </c>
      <c r="IQ27" s="102">
        <v>5000</v>
      </c>
      <c r="IR27">
        <v>0</v>
      </c>
      <c r="IS27">
        <v>0</v>
      </c>
    </row>
    <row r="28" spans="1:253" x14ac:dyDescent="0.25">
      <c r="A28" t="s">
        <v>225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100000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19227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 s="102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 s="102">
        <v>0</v>
      </c>
      <c r="HL28">
        <v>0</v>
      </c>
      <c r="HM28" s="102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0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 s="102">
        <v>0</v>
      </c>
      <c r="IR28">
        <v>0</v>
      </c>
      <c r="IS28">
        <v>0</v>
      </c>
    </row>
    <row r="29" spans="1:253" x14ac:dyDescent="0.25">
      <c r="A29" t="s">
        <v>226</v>
      </c>
      <c r="B29">
        <v>0</v>
      </c>
      <c r="C29">
        <v>0</v>
      </c>
      <c r="D29">
        <v>0</v>
      </c>
      <c r="E29">
        <v>0</v>
      </c>
      <c r="F29">
        <v>0</v>
      </c>
      <c r="G29">
        <v>7000</v>
      </c>
      <c r="H29">
        <v>0</v>
      </c>
      <c r="I29">
        <v>0</v>
      </c>
      <c r="J29">
        <v>0</v>
      </c>
      <c r="K29">
        <v>0</v>
      </c>
      <c r="L29">
        <v>29400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15000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5000</v>
      </c>
      <c r="AM29">
        <v>2500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6000</v>
      </c>
      <c r="CF29">
        <v>2000</v>
      </c>
      <c r="CG29">
        <v>0</v>
      </c>
      <c r="CH29">
        <v>5000</v>
      </c>
      <c r="CI29">
        <v>1000</v>
      </c>
      <c r="CJ29">
        <v>1000</v>
      </c>
      <c r="CK29">
        <v>0</v>
      </c>
      <c r="CL29">
        <v>17633</v>
      </c>
      <c r="CM29">
        <v>16432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10200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1500</v>
      </c>
      <c r="EG29">
        <v>0</v>
      </c>
      <c r="EH29">
        <v>0</v>
      </c>
      <c r="EI29">
        <v>0</v>
      </c>
      <c r="EJ29">
        <v>0</v>
      </c>
      <c r="EK29">
        <v>9256</v>
      </c>
      <c r="EL29">
        <v>3400</v>
      </c>
      <c r="EM29">
        <v>8000</v>
      </c>
      <c r="EN29">
        <v>3402</v>
      </c>
      <c r="EO29">
        <v>0</v>
      </c>
      <c r="EP29">
        <v>0</v>
      </c>
      <c r="EQ29">
        <v>10220</v>
      </c>
      <c r="ER29">
        <v>0</v>
      </c>
      <c r="ES29">
        <v>0</v>
      </c>
      <c r="ET29">
        <v>74000</v>
      </c>
      <c r="EU29">
        <v>100000</v>
      </c>
      <c r="EV29">
        <v>121900</v>
      </c>
      <c r="EW29">
        <v>87000</v>
      </c>
      <c r="EX29">
        <v>271000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26400</v>
      </c>
      <c r="FE29">
        <v>105700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24662</v>
      </c>
      <c r="GA29">
        <v>0</v>
      </c>
      <c r="GB29">
        <v>0</v>
      </c>
      <c r="GC29">
        <v>11650</v>
      </c>
      <c r="GD29">
        <v>23443</v>
      </c>
      <c r="GE29">
        <v>7753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12000</v>
      </c>
      <c r="GQ29">
        <v>4800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 s="102">
        <v>0</v>
      </c>
      <c r="HB29">
        <v>0</v>
      </c>
      <c r="HC29">
        <v>4801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>
        <v>0</v>
      </c>
      <c r="HK29" s="102">
        <v>0</v>
      </c>
      <c r="HL29">
        <v>0</v>
      </c>
      <c r="HM29" s="102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0</v>
      </c>
      <c r="HU29">
        <v>25000</v>
      </c>
      <c r="HV29">
        <v>1600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0</v>
      </c>
      <c r="IE29">
        <v>0</v>
      </c>
      <c r="IF29">
        <v>0</v>
      </c>
      <c r="IG29">
        <v>0</v>
      </c>
      <c r="IH29">
        <v>0</v>
      </c>
      <c r="II29">
        <v>0</v>
      </c>
      <c r="IJ29">
        <v>0</v>
      </c>
      <c r="IK29">
        <v>0</v>
      </c>
      <c r="IL29">
        <v>0</v>
      </c>
      <c r="IM29">
        <v>0</v>
      </c>
      <c r="IN29">
        <v>0</v>
      </c>
      <c r="IO29">
        <v>0</v>
      </c>
      <c r="IP29">
        <v>0</v>
      </c>
      <c r="IQ29" s="102">
        <v>0</v>
      </c>
      <c r="IR29">
        <v>0</v>
      </c>
      <c r="IS29">
        <v>0</v>
      </c>
    </row>
    <row r="30" spans="1:253" x14ac:dyDescent="0.25">
      <c r="HK30" s="102">
        <v>62000</v>
      </c>
    </row>
    <row r="31" spans="1:253" x14ac:dyDescent="0.25">
      <c r="A31">
        <v>2</v>
      </c>
      <c r="B31">
        <v>8</v>
      </c>
      <c r="C31">
        <v>15</v>
      </c>
      <c r="D31">
        <v>16</v>
      </c>
      <c r="E31">
        <v>17</v>
      </c>
      <c r="F31">
        <v>18</v>
      </c>
      <c r="G31">
        <v>19</v>
      </c>
      <c r="H31">
        <v>20</v>
      </c>
      <c r="I31">
        <v>21</v>
      </c>
      <c r="J31">
        <v>22</v>
      </c>
      <c r="K31">
        <v>23</v>
      </c>
      <c r="L31">
        <v>24</v>
      </c>
      <c r="M31">
        <v>25</v>
      </c>
      <c r="N31">
        <v>26</v>
      </c>
      <c r="O31">
        <v>27</v>
      </c>
      <c r="P31">
        <v>28</v>
      </c>
      <c r="Q31">
        <v>29</v>
      </c>
      <c r="R31">
        <v>30</v>
      </c>
      <c r="S31">
        <v>31</v>
      </c>
      <c r="T31">
        <v>32</v>
      </c>
      <c r="U31">
        <v>33</v>
      </c>
      <c r="V31">
        <v>34</v>
      </c>
      <c r="W31">
        <v>35</v>
      </c>
      <c r="X31">
        <v>36</v>
      </c>
      <c r="Y31">
        <v>37</v>
      </c>
      <c r="Z31">
        <v>39</v>
      </c>
      <c r="AA31">
        <v>40</v>
      </c>
      <c r="AB31">
        <v>41</v>
      </c>
      <c r="AC31">
        <v>42</v>
      </c>
      <c r="AD31">
        <v>43</v>
      </c>
      <c r="AE31">
        <v>44</v>
      </c>
      <c r="AF31">
        <v>45</v>
      </c>
      <c r="AG31">
        <v>46</v>
      </c>
      <c r="AH31">
        <v>47</v>
      </c>
      <c r="AI31">
        <v>48</v>
      </c>
      <c r="AJ31">
        <v>49</v>
      </c>
      <c r="AK31">
        <v>50</v>
      </c>
      <c r="AL31">
        <v>51</v>
      </c>
      <c r="AM31">
        <v>52</v>
      </c>
      <c r="AN31">
        <v>53</v>
      </c>
      <c r="AO31">
        <v>54</v>
      </c>
      <c r="AP31">
        <v>55</v>
      </c>
      <c r="AQ31">
        <v>56</v>
      </c>
      <c r="AR31">
        <v>57</v>
      </c>
      <c r="AS31">
        <v>58</v>
      </c>
      <c r="AT31">
        <v>59</v>
      </c>
      <c r="AU31">
        <v>60</v>
      </c>
      <c r="AV31">
        <v>61</v>
      </c>
      <c r="AW31">
        <v>62</v>
      </c>
      <c r="AX31">
        <v>63</v>
      </c>
      <c r="AY31">
        <v>64</v>
      </c>
      <c r="AZ31">
        <v>65</v>
      </c>
      <c r="BA31">
        <v>66</v>
      </c>
      <c r="BB31">
        <v>67</v>
      </c>
      <c r="BC31">
        <v>68</v>
      </c>
      <c r="BD31">
        <v>69</v>
      </c>
      <c r="BE31">
        <v>70</v>
      </c>
      <c r="BF31">
        <v>71</v>
      </c>
      <c r="BG31">
        <v>72</v>
      </c>
      <c r="BH31">
        <v>73</v>
      </c>
      <c r="BI31">
        <v>74</v>
      </c>
      <c r="BJ31">
        <v>75</v>
      </c>
      <c r="BK31">
        <v>76</v>
      </c>
      <c r="BL31">
        <v>77</v>
      </c>
      <c r="BM31">
        <v>78</v>
      </c>
      <c r="BN31">
        <v>79</v>
      </c>
      <c r="BO31">
        <v>80</v>
      </c>
      <c r="BP31">
        <v>81</v>
      </c>
      <c r="BQ31">
        <v>83</v>
      </c>
      <c r="BR31">
        <v>84</v>
      </c>
      <c r="BS31">
        <v>85</v>
      </c>
      <c r="BT31">
        <v>86</v>
      </c>
      <c r="BU31">
        <v>87</v>
      </c>
      <c r="BV31">
        <v>88</v>
      </c>
      <c r="BW31">
        <v>89</v>
      </c>
      <c r="BX31">
        <v>90</v>
      </c>
      <c r="BY31">
        <v>91</v>
      </c>
      <c r="BZ31">
        <v>92</v>
      </c>
      <c r="CA31">
        <v>93</v>
      </c>
      <c r="CB31">
        <v>94</v>
      </c>
      <c r="CC31">
        <v>95</v>
      </c>
      <c r="CD31">
        <v>96</v>
      </c>
      <c r="CE31">
        <v>97</v>
      </c>
      <c r="CF31">
        <v>98</v>
      </c>
      <c r="CG31">
        <v>99</v>
      </c>
      <c r="CH31">
        <v>100</v>
      </c>
      <c r="CI31">
        <v>101</v>
      </c>
      <c r="CJ31">
        <v>102</v>
      </c>
      <c r="CK31">
        <v>103</v>
      </c>
      <c r="CL31">
        <v>104</v>
      </c>
      <c r="CM31">
        <v>105</v>
      </c>
      <c r="CN31">
        <v>106</v>
      </c>
      <c r="CO31">
        <v>107</v>
      </c>
      <c r="CP31">
        <v>108</v>
      </c>
      <c r="CQ31">
        <v>109</v>
      </c>
      <c r="CR31">
        <v>110</v>
      </c>
      <c r="CS31">
        <v>111</v>
      </c>
      <c r="CT31">
        <v>112</v>
      </c>
      <c r="CU31">
        <v>113</v>
      </c>
      <c r="CV31">
        <v>114</v>
      </c>
      <c r="CW31">
        <v>115</v>
      </c>
      <c r="CX31">
        <v>116</v>
      </c>
      <c r="CY31">
        <v>117</v>
      </c>
      <c r="CZ31">
        <v>118</v>
      </c>
      <c r="DA31">
        <v>119</v>
      </c>
      <c r="DB31">
        <v>120</v>
      </c>
      <c r="DC31">
        <v>121</v>
      </c>
      <c r="DD31">
        <v>122</v>
      </c>
      <c r="DE31">
        <v>123</v>
      </c>
      <c r="DF31">
        <v>124</v>
      </c>
      <c r="DG31">
        <v>125</v>
      </c>
      <c r="DH31">
        <v>126</v>
      </c>
      <c r="DI31">
        <v>127</v>
      </c>
      <c r="DJ31">
        <v>128</v>
      </c>
      <c r="DK31">
        <v>129</v>
      </c>
      <c r="DL31">
        <v>130</v>
      </c>
      <c r="DM31">
        <v>131</v>
      </c>
      <c r="DN31">
        <v>132</v>
      </c>
      <c r="DO31">
        <v>133</v>
      </c>
      <c r="DP31">
        <v>134</v>
      </c>
      <c r="DQ31">
        <v>135</v>
      </c>
      <c r="DR31">
        <v>136</v>
      </c>
      <c r="DS31">
        <v>137</v>
      </c>
      <c r="DT31">
        <v>138</v>
      </c>
      <c r="DU31">
        <v>139</v>
      </c>
      <c r="DV31">
        <v>140</v>
      </c>
      <c r="DW31">
        <v>141</v>
      </c>
      <c r="DX31">
        <v>142</v>
      </c>
      <c r="DY31">
        <v>143</v>
      </c>
      <c r="DZ31">
        <v>144</v>
      </c>
      <c r="EA31">
        <v>145</v>
      </c>
      <c r="EB31">
        <v>146</v>
      </c>
      <c r="EC31">
        <v>147</v>
      </c>
      <c r="ED31">
        <v>148</v>
      </c>
      <c r="EE31">
        <v>149</v>
      </c>
      <c r="EF31">
        <v>150</v>
      </c>
      <c r="EG31">
        <v>151</v>
      </c>
      <c r="EH31">
        <v>152</v>
      </c>
      <c r="EI31">
        <v>153</v>
      </c>
      <c r="EJ31">
        <v>154</v>
      </c>
      <c r="EK31">
        <v>155</v>
      </c>
      <c r="EL31">
        <v>156</v>
      </c>
      <c r="EM31">
        <v>157</v>
      </c>
      <c r="EN31">
        <v>158</v>
      </c>
      <c r="EO31">
        <v>159</v>
      </c>
      <c r="EP31">
        <v>160</v>
      </c>
      <c r="EQ31">
        <v>161</v>
      </c>
      <c r="ER31">
        <v>162</v>
      </c>
      <c r="ES31">
        <v>163</v>
      </c>
      <c r="ET31">
        <v>164</v>
      </c>
      <c r="EU31">
        <v>165</v>
      </c>
      <c r="EV31">
        <v>166</v>
      </c>
      <c r="EW31">
        <v>167</v>
      </c>
      <c r="EX31">
        <v>168</v>
      </c>
      <c r="EY31">
        <v>169</v>
      </c>
      <c r="EZ31">
        <v>170</v>
      </c>
      <c r="FA31">
        <v>171</v>
      </c>
      <c r="FB31">
        <v>172</v>
      </c>
      <c r="FC31">
        <v>173</v>
      </c>
      <c r="FD31">
        <v>174</v>
      </c>
      <c r="FE31">
        <v>175</v>
      </c>
      <c r="FF31">
        <v>176</v>
      </c>
      <c r="FG31">
        <v>177</v>
      </c>
      <c r="FH31">
        <v>178</v>
      </c>
      <c r="FI31">
        <v>179</v>
      </c>
      <c r="FJ31">
        <v>180</v>
      </c>
      <c r="FK31">
        <v>181</v>
      </c>
      <c r="FL31">
        <v>182</v>
      </c>
      <c r="FM31">
        <v>183</v>
      </c>
      <c r="FN31">
        <v>184</v>
      </c>
      <c r="FO31">
        <v>185</v>
      </c>
      <c r="FP31">
        <v>186</v>
      </c>
      <c r="FQ31">
        <v>187</v>
      </c>
      <c r="FR31">
        <v>188</v>
      </c>
      <c r="FS31">
        <v>189</v>
      </c>
      <c r="FT31">
        <v>190</v>
      </c>
      <c r="FU31">
        <v>191</v>
      </c>
      <c r="FV31">
        <v>192</v>
      </c>
      <c r="FW31">
        <v>193</v>
      </c>
      <c r="FX31">
        <v>194</v>
      </c>
      <c r="FY31">
        <v>195</v>
      </c>
      <c r="FZ31">
        <v>196</v>
      </c>
      <c r="GA31">
        <v>197</v>
      </c>
      <c r="GB31">
        <v>198</v>
      </c>
      <c r="GC31">
        <v>199</v>
      </c>
      <c r="GD31">
        <v>200</v>
      </c>
      <c r="GE31">
        <v>201</v>
      </c>
      <c r="GF31">
        <v>202</v>
      </c>
      <c r="GG31">
        <v>203</v>
      </c>
      <c r="GH31">
        <v>204</v>
      </c>
      <c r="GI31">
        <v>205</v>
      </c>
      <c r="GJ31">
        <v>207</v>
      </c>
      <c r="GK31">
        <v>208</v>
      </c>
      <c r="GL31">
        <v>209</v>
      </c>
      <c r="GM31">
        <v>210</v>
      </c>
      <c r="GN31">
        <v>211</v>
      </c>
      <c r="GO31">
        <v>212</v>
      </c>
      <c r="GP31">
        <v>214</v>
      </c>
      <c r="GQ31">
        <v>215</v>
      </c>
      <c r="GR31">
        <v>216</v>
      </c>
      <c r="GS31">
        <v>217</v>
      </c>
      <c r="GT31">
        <v>218</v>
      </c>
      <c r="GU31">
        <v>219</v>
      </c>
      <c r="GV31">
        <v>220</v>
      </c>
      <c r="GW31">
        <v>221</v>
      </c>
      <c r="GX31">
        <v>222</v>
      </c>
      <c r="GY31">
        <v>223</v>
      </c>
      <c r="GZ31">
        <v>224</v>
      </c>
      <c r="HA31" s="102">
        <v>225</v>
      </c>
      <c r="HB31">
        <v>227</v>
      </c>
      <c r="HC31">
        <v>228</v>
      </c>
      <c r="HD31">
        <v>229</v>
      </c>
      <c r="HE31">
        <v>230</v>
      </c>
      <c r="HF31">
        <v>231</v>
      </c>
      <c r="HG31">
        <v>232</v>
      </c>
      <c r="HH31">
        <v>233</v>
      </c>
      <c r="HI31">
        <v>234</v>
      </c>
      <c r="HJ31">
        <v>235</v>
      </c>
      <c r="HK31" s="102">
        <v>236</v>
      </c>
      <c r="HL31">
        <v>237</v>
      </c>
      <c r="HM31" s="102">
        <v>238</v>
      </c>
      <c r="HN31">
        <v>239</v>
      </c>
      <c r="HO31">
        <v>240</v>
      </c>
      <c r="HP31">
        <v>241</v>
      </c>
      <c r="HQ31">
        <v>242</v>
      </c>
      <c r="HR31">
        <v>243</v>
      </c>
      <c r="HS31">
        <v>244</v>
      </c>
      <c r="HT31">
        <v>245</v>
      </c>
      <c r="HU31">
        <v>246</v>
      </c>
      <c r="HV31">
        <v>247</v>
      </c>
      <c r="HW31">
        <v>248</v>
      </c>
      <c r="HX31">
        <v>249</v>
      </c>
      <c r="HY31">
        <v>250</v>
      </c>
      <c r="HZ31">
        <v>251</v>
      </c>
      <c r="IA31">
        <v>252</v>
      </c>
      <c r="IB31">
        <v>253</v>
      </c>
      <c r="IC31">
        <v>254</v>
      </c>
      <c r="ID31">
        <v>255</v>
      </c>
      <c r="IE31">
        <v>256</v>
      </c>
      <c r="IF31">
        <v>257</v>
      </c>
      <c r="IG31">
        <v>258</v>
      </c>
      <c r="IH31">
        <v>259</v>
      </c>
      <c r="II31">
        <v>260</v>
      </c>
      <c r="IJ31">
        <v>261</v>
      </c>
      <c r="IK31">
        <v>262</v>
      </c>
      <c r="IL31">
        <v>263</v>
      </c>
      <c r="IM31">
        <v>264</v>
      </c>
      <c r="IN31">
        <v>265</v>
      </c>
      <c r="IO31">
        <v>266</v>
      </c>
      <c r="IP31">
        <v>267</v>
      </c>
    </row>
    <row r="33" spans="240:250" x14ac:dyDescent="0.25">
      <c r="IF33">
        <v>1</v>
      </c>
      <c r="IG33">
        <v>2</v>
      </c>
      <c r="IH33">
        <v>3</v>
      </c>
      <c r="II33">
        <v>4</v>
      </c>
      <c r="IJ33">
        <v>5</v>
      </c>
      <c r="IK33">
        <v>6</v>
      </c>
      <c r="IL33">
        <v>7</v>
      </c>
      <c r="IM33">
        <v>8</v>
      </c>
      <c r="IN33">
        <v>9</v>
      </c>
      <c r="IO33">
        <v>10</v>
      </c>
      <c r="IP33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Povinnosti k vyúčtování</vt:lpstr>
      <vt:lpstr>Tabulka vyúčtování</vt:lpstr>
      <vt:lpstr>Prohlášení bezdlužnost</vt:lpstr>
      <vt:lpstr>souhrn</vt:lpstr>
      <vt:lpstr>Dotace MPSV a KHK</vt:lpstr>
      <vt:lpstr>žádosti náklady</vt:lpstr>
      <vt:lpstr>žádosti dodace</vt:lpstr>
      <vt:lpstr>'Prohlášení bezdlužnost'!Oblast_tisku</vt:lpstr>
      <vt:lpstr>'Tabulka vyúčtování'!Oblast_tisku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</dc:creator>
  <cp:lastModifiedBy>269</cp:lastModifiedBy>
  <cp:lastPrinted>2016-12-20T06:59:38Z</cp:lastPrinted>
  <dcterms:created xsi:type="dcterms:W3CDTF">2015-01-20T11:32:03Z</dcterms:created>
  <dcterms:modified xsi:type="dcterms:W3CDTF">2017-01-30T13:43:44Z</dcterms:modified>
</cp:coreProperties>
</file>