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24226"/>
  <xr:revisionPtr revIDLastSave="0" documentId="13_ncr:1_{466B8E11-E59B-4037-A150-43825EDA391E}" xr6:coauthVersionLast="36" xr6:coauthVersionMax="36" xr10:uidLastSave="{00000000-0000-0000-0000-000000000000}"/>
  <bookViews>
    <workbookView xWindow="0" yWindow="0" windowWidth="23925" windowHeight="9735" tabRatio="823" activeTab="2" xr2:uid="{00000000-000D-0000-FFFF-FFFF00000000}"/>
  </bookViews>
  <sheets>
    <sheet name="sumář" sheetId="35" r:id="rId1"/>
    <sheet name="ŽP" sheetId="36" r:id="rId2"/>
    <sheet name="vrchol. sport" sheetId="37" r:id="rId3"/>
    <sheet name="sport a tělovýchova" sheetId="38" r:id="rId4"/>
    <sheet name="volnočas.akt." sheetId="39" r:id="rId5"/>
    <sheet name="CR" sheetId="40" r:id="rId6"/>
    <sheet name="školství vzd." sheetId="41" r:id="rId7"/>
    <sheet name="školství prevence" sheetId="42" r:id="rId8"/>
    <sheet name="kultura" sheetId="43" r:id="rId9"/>
    <sheet name="RR" sheetId="44" r:id="rId10"/>
    <sheet name="individuální dotace" sheetId="45" r:id="rId11"/>
    <sheet name="POV" sheetId="46" r:id="rId12"/>
    <sheet name="soc." sheetId="48" r:id="rId13"/>
  </sheets>
  <definedNames>
    <definedName name="_xlnm._FilterDatabase" localSheetId="10" hidden="1">'individuální dotace'!$A$5:$G$5</definedName>
    <definedName name="_xlnm._FilterDatabase" localSheetId="8" hidden="1">kultura!$A$10:$G$205</definedName>
    <definedName name="_xlnm._FilterDatabase" localSheetId="3" hidden="1">'sport a tělovýchova'!$A$10:$G$354</definedName>
    <definedName name="_xlnm.Print_Titles" localSheetId="5">CR!$6:$6</definedName>
    <definedName name="_xlnm.Print_Titles" localSheetId="10">'individuální dotace'!$5:$5</definedName>
    <definedName name="_xlnm.Print_Titles" localSheetId="8">kultura!$10:$10</definedName>
    <definedName name="_xlnm.Print_Titles" localSheetId="11">POV!$4:$4</definedName>
    <definedName name="_xlnm.Print_Titles" localSheetId="9">RR!$14:$14</definedName>
    <definedName name="_xlnm.Print_Titles" localSheetId="12">soc.!$3:$3</definedName>
    <definedName name="_xlnm.Print_Titles" localSheetId="3">'sport a tělovýchova'!$10:$10</definedName>
    <definedName name="_xlnm.Print_Titles" localSheetId="7">'školství prevence'!$4:$4</definedName>
    <definedName name="_xlnm.Print_Titles" localSheetId="6">'školství vzd.'!$6:$6</definedName>
    <definedName name="_xlnm.Print_Titles" localSheetId="4">volnočas.akt.!$8:$8</definedName>
    <definedName name="_xlnm.Print_Titles" localSheetId="2">'vrchol. sport'!$4:$4</definedName>
    <definedName name="_xlnm.Print_Titles" localSheetId="1">ŽP!$9:$9</definedName>
    <definedName name="_xlnm.Print_Area" localSheetId="5">CR!$A$1:$E$53</definedName>
    <definedName name="_xlnm.Print_Area" localSheetId="10">'individuální dotace'!$A:$E</definedName>
    <definedName name="_xlnm.Print_Area" localSheetId="8">kultura!$A:$E</definedName>
    <definedName name="_xlnm.Print_Area" localSheetId="3">'sport a tělovýchova'!$A:$E</definedName>
    <definedName name="_xlnm.Print_Area" localSheetId="2">'vrchol. sport'!$A:$E</definedName>
    <definedName name="Z_0CFD5188_7C2E_4093_9B51_58EF85CC9E20_.wvu.FilterData" localSheetId="10" hidden="1">'individuální dotace'!$A$5:$G$5</definedName>
    <definedName name="Z_0CFD5188_7C2E_4093_9B51_58EF85CC9E20_.wvu.FilterData" localSheetId="8" hidden="1">kultura!$A$10:$G$205</definedName>
    <definedName name="Z_0CFD5188_7C2E_4093_9B51_58EF85CC9E20_.wvu.FilterData" localSheetId="3" hidden="1">'sport a tělovýchova'!$A$10:$G$354</definedName>
    <definedName name="Z_0CFD5188_7C2E_4093_9B51_58EF85CC9E20_.wvu.PrintArea" localSheetId="5" hidden="1">CR!$A$1:$E$53</definedName>
    <definedName name="Z_0CFD5188_7C2E_4093_9B51_58EF85CC9E20_.wvu.PrintArea" localSheetId="10" hidden="1">'individuální dotace'!$A:$E</definedName>
    <definedName name="Z_0CFD5188_7C2E_4093_9B51_58EF85CC9E20_.wvu.PrintArea" localSheetId="8" hidden="1">kultura!$A:$E</definedName>
    <definedName name="Z_0CFD5188_7C2E_4093_9B51_58EF85CC9E20_.wvu.PrintArea" localSheetId="3" hidden="1">'sport a tělovýchova'!$A:$E</definedName>
    <definedName name="Z_0CFD5188_7C2E_4093_9B51_58EF85CC9E20_.wvu.PrintArea" localSheetId="2" hidden="1">'vrchol. sport'!$A:$E</definedName>
    <definedName name="Z_0CFD5188_7C2E_4093_9B51_58EF85CC9E20_.wvu.PrintTitles" localSheetId="5" hidden="1">CR!$6:$6</definedName>
    <definedName name="Z_0CFD5188_7C2E_4093_9B51_58EF85CC9E20_.wvu.PrintTitles" localSheetId="10" hidden="1">'individuální dotace'!$5:$5</definedName>
    <definedName name="Z_0CFD5188_7C2E_4093_9B51_58EF85CC9E20_.wvu.PrintTitles" localSheetId="8" hidden="1">kultura!$10:$10</definedName>
    <definedName name="Z_0CFD5188_7C2E_4093_9B51_58EF85CC9E20_.wvu.PrintTitles" localSheetId="11" hidden="1">POV!$4:$4</definedName>
    <definedName name="Z_0CFD5188_7C2E_4093_9B51_58EF85CC9E20_.wvu.PrintTitles" localSheetId="9" hidden="1">RR!$14:$14</definedName>
    <definedName name="Z_0CFD5188_7C2E_4093_9B51_58EF85CC9E20_.wvu.PrintTitles" localSheetId="3" hidden="1">'sport a tělovýchova'!$10:$10</definedName>
    <definedName name="Z_0CFD5188_7C2E_4093_9B51_58EF85CC9E20_.wvu.PrintTitles" localSheetId="7" hidden="1">'školství prevence'!$4:$4</definedName>
    <definedName name="Z_0CFD5188_7C2E_4093_9B51_58EF85CC9E20_.wvu.PrintTitles" localSheetId="6" hidden="1">'školství vzd.'!$6:$6</definedName>
    <definedName name="Z_0CFD5188_7C2E_4093_9B51_58EF85CC9E20_.wvu.PrintTitles" localSheetId="4" hidden="1">volnočas.akt.!$8:$8</definedName>
    <definedName name="Z_0CFD5188_7C2E_4093_9B51_58EF85CC9E20_.wvu.PrintTitles" localSheetId="2" hidden="1">'vrchol. sport'!$4:$4</definedName>
    <definedName name="Z_0CFD5188_7C2E_4093_9B51_58EF85CC9E20_.wvu.PrintTitles" localSheetId="1" hidden="1">ŽP!$9:$9</definedName>
    <definedName name="Z_D3B4135D_2815_4CFB_86E3_3573F231892E_.wvu.FilterData" localSheetId="10" hidden="1">'individuální dotace'!$A$5:$G$5</definedName>
    <definedName name="Z_D3B4135D_2815_4CFB_86E3_3573F231892E_.wvu.FilterData" localSheetId="8" hidden="1">kultura!$A$10:$G$205</definedName>
    <definedName name="Z_D3B4135D_2815_4CFB_86E3_3573F231892E_.wvu.FilterData" localSheetId="3" hidden="1">'sport a tělovýchova'!$A$10:$G$354</definedName>
    <definedName name="Z_D3B4135D_2815_4CFB_86E3_3573F231892E_.wvu.PrintArea" localSheetId="5" hidden="1">CR!$A$1:$E$53</definedName>
    <definedName name="Z_D3B4135D_2815_4CFB_86E3_3573F231892E_.wvu.PrintArea" localSheetId="10" hidden="1">'individuální dotace'!$A:$E</definedName>
    <definedName name="Z_D3B4135D_2815_4CFB_86E3_3573F231892E_.wvu.PrintArea" localSheetId="8" hidden="1">kultura!$A:$E</definedName>
    <definedName name="Z_D3B4135D_2815_4CFB_86E3_3573F231892E_.wvu.PrintArea" localSheetId="3" hidden="1">'sport a tělovýchova'!$A:$E</definedName>
    <definedName name="Z_D3B4135D_2815_4CFB_86E3_3573F231892E_.wvu.PrintArea" localSheetId="2" hidden="1">'vrchol. sport'!$A:$E</definedName>
    <definedName name="Z_D3B4135D_2815_4CFB_86E3_3573F231892E_.wvu.PrintTitles" localSheetId="5" hidden="1">CR!$6:$6</definedName>
    <definedName name="Z_D3B4135D_2815_4CFB_86E3_3573F231892E_.wvu.PrintTitles" localSheetId="10" hidden="1">'individuální dotace'!$5:$5</definedName>
    <definedName name="Z_D3B4135D_2815_4CFB_86E3_3573F231892E_.wvu.PrintTitles" localSheetId="8" hidden="1">kultura!$10:$10</definedName>
    <definedName name="Z_D3B4135D_2815_4CFB_86E3_3573F231892E_.wvu.PrintTitles" localSheetId="11" hidden="1">POV!$4:$4</definedName>
    <definedName name="Z_D3B4135D_2815_4CFB_86E3_3573F231892E_.wvu.PrintTitles" localSheetId="9" hidden="1">RR!$14:$14</definedName>
    <definedName name="Z_D3B4135D_2815_4CFB_86E3_3573F231892E_.wvu.PrintTitles" localSheetId="3" hidden="1">'sport a tělovýchova'!$10:$10</definedName>
    <definedName name="Z_D3B4135D_2815_4CFB_86E3_3573F231892E_.wvu.PrintTitles" localSheetId="7" hidden="1">'školství prevence'!$4:$4</definedName>
    <definedName name="Z_D3B4135D_2815_4CFB_86E3_3573F231892E_.wvu.PrintTitles" localSheetId="6" hidden="1">'školství vzd.'!$6:$6</definedName>
    <definedName name="Z_D3B4135D_2815_4CFB_86E3_3573F231892E_.wvu.PrintTitles" localSheetId="4" hidden="1">volnočas.akt.!$8:$8</definedName>
    <definedName name="Z_D3B4135D_2815_4CFB_86E3_3573F231892E_.wvu.PrintTitles" localSheetId="2" hidden="1">'vrchol. sport'!$4:$4</definedName>
    <definedName name="Z_D3B4135D_2815_4CFB_86E3_3573F231892E_.wvu.PrintTitles" localSheetId="1" hidden="1">ŽP!$9:$9</definedName>
  </definedNames>
  <calcPr calcId="191029"/>
</workbook>
</file>

<file path=xl/calcChain.xml><?xml version="1.0" encoding="utf-8"?>
<calcChain xmlns="http://schemas.openxmlformats.org/spreadsheetml/2006/main">
  <c r="D1" i="48" l="1"/>
  <c r="C1" i="48"/>
  <c r="D8" i="35" l="1"/>
  <c r="C8" i="35"/>
  <c r="B8" i="35"/>
  <c r="E1" i="46" l="1"/>
  <c r="D1" i="46"/>
  <c r="E1" i="45"/>
  <c r="D1" i="45"/>
  <c r="E317" i="44"/>
  <c r="E296" i="44"/>
  <c r="E228" i="44"/>
  <c r="E220" i="44"/>
  <c r="E208" i="44"/>
  <c r="E169" i="44"/>
  <c r="E168" i="44"/>
  <c r="E128" i="44"/>
  <c r="E124" i="44"/>
  <c r="E101" i="44"/>
  <c r="E93" i="44"/>
  <c r="E81" i="44"/>
  <c r="E69" i="44"/>
  <c r="E1" i="44"/>
  <c r="D1" i="44"/>
  <c r="E1" i="43"/>
  <c r="D1" i="43"/>
  <c r="E35" i="42"/>
  <c r="E33" i="42"/>
  <c r="E1" i="42" s="1"/>
  <c r="E27" i="42"/>
  <c r="E15" i="42"/>
  <c r="E10" i="42"/>
  <c r="D1" i="42"/>
  <c r="E1" i="41"/>
  <c r="D1" i="41"/>
  <c r="E52" i="40"/>
  <c r="E31" i="40"/>
  <c r="E1" i="40" s="1"/>
  <c r="D1" i="40"/>
  <c r="E108" i="39"/>
  <c r="E76" i="39"/>
  <c r="E1" i="39"/>
  <c r="D1" i="39"/>
  <c r="E1" i="38"/>
  <c r="D1" i="38"/>
  <c r="E1" i="37"/>
  <c r="D1" i="37"/>
  <c r="E1" i="36"/>
  <c r="D1" i="36"/>
  <c r="D22" i="35"/>
  <c r="C22" i="35"/>
  <c r="B22" i="35"/>
</calcChain>
</file>

<file path=xl/sharedStrings.xml><?xml version="1.0" encoding="utf-8"?>
<sst xmlns="http://schemas.openxmlformats.org/spreadsheetml/2006/main" count="5286" uniqueCount="4423">
  <si>
    <t>Účel</t>
  </si>
  <si>
    <t>(v tis. Kč)</t>
  </si>
  <si>
    <t xml:space="preserve">Odvětví </t>
  </si>
  <si>
    <t>Upravený 
rozpočet</t>
  </si>
  <si>
    <t>Přiděleno
 - rozděleno</t>
  </si>
  <si>
    <t>Skutečně 
poskytnuto</t>
  </si>
  <si>
    <t>ÚHRN</t>
  </si>
  <si>
    <t xml:space="preserve">v tom pro odvětví: </t>
  </si>
  <si>
    <t>životní prostředí a zemědělství</t>
  </si>
  <si>
    <t>volnočasové aktivity</t>
  </si>
  <si>
    <t>cestovní ruch</t>
  </si>
  <si>
    <t>regionální rozvoj</t>
  </si>
  <si>
    <t>kap. 48 - Dotační fond KHK celkem</t>
  </si>
  <si>
    <t>program obnovy venkova (POV)</t>
  </si>
  <si>
    <t>vrcholový sport</t>
  </si>
  <si>
    <t>sport a tělovýchova</t>
  </si>
  <si>
    <t>individuální dotace</t>
  </si>
  <si>
    <t>školství - vzdělávání</t>
  </si>
  <si>
    <t>školství - prevence</t>
  </si>
  <si>
    <t>kultura a památková péče</t>
  </si>
  <si>
    <t>Subjekt</t>
  </si>
  <si>
    <t>Obec Olešnice v Orlických horách</t>
  </si>
  <si>
    <t>Bruslařský klub Nová Paka, z. s.</t>
  </si>
  <si>
    <t>Město Rokytnice v Orlických horách</t>
  </si>
  <si>
    <t>Wikov SKI Skuhrov nad Bělou, z.s.</t>
  </si>
  <si>
    <t>Úprava lyžařských běžeckých tras v areálu Wikov SKI Skuhrov nad Bělou</t>
  </si>
  <si>
    <t>Krkonoše - svazek měst a obcí</t>
  </si>
  <si>
    <t>Svazek obcí Horní Labe</t>
  </si>
  <si>
    <t>MĚSTO TRUTNOV</t>
  </si>
  <si>
    <t>Kulturní zařízení města Jičína</t>
  </si>
  <si>
    <t>Město Špindlerův Mlýn</t>
  </si>
  <si>
    <t>OBEC ORLICKÉ ZÁHOŘÍ</t>
  </si>
  <si>
    <t>Město Miletín</t>
  </si>
  <si>
    <t>Město Dobruška</t>
  </si>
  <si>
    <t>SALAGRO TOUR, spol. s r.o.</t>
  </si>
  <si>
    <t>Město Hostinné</t>
  </si>
  <si>
    <t>Obec Malé Svatoňovice</t>
  </si>
  <si>
    <t>Město Police nad Metují</t>
  </si>
  <si>
    <t>Městské muzeum Nové Město nad Metují</t>
  </si>
  <si>
    <t>Město Hořice</t>
  </si>
  <si>
    <t>Středisko ekologické výchovy SEVER Horní Maršov, o.p.s.</t>
  </si>
  <si>
    <t>Hradecká kulturní a vzdělávací společnost s.r.o.</t>
  </si>
  <si>
    <t>Turistické informační centrum Trutnov</t>
  </si>
  <si>
    <t>MĚSTO NÁCHOD</t>
  </si>
  <si>
    <t>Červenokostelecko s.r.o.</t>
  </si>
  <si>
    <t>Šárka Dudková, DiS.</t>
  </si>
  <si>
    <t>Centrum rozvoje Česká Skalice, o.p.s.</t>
  </si>
  <si>
    <t>Název projektu</t>
  </si>
  <si>
    <t>Rozšíření služeb TIC Jičín - animační služby</t>
  </si>
  <si>
    <t>Město Dvůr Králové nad Labem</t>
  </si>
  <si>
    <t>Podpora činnosti MIC Dvůr Králové nad Labem</t>
  </si>
  <si>
    <t>Město Žacléř</t>
  </si>
  <si>
    <t>Město Kopidlno</t>
  </si>
  <si>
    <t>Ing. Marek Šustr</t>
  </si>
  <si>
    <t>Mikroregion Český ráj</t>
  </si>
  <si>
    <t>Propagace cyklobusů v Českém ráji</t>
  </si>
  <si>
    <t>Obec Martínkovice</t>
  </si>
  <si>
    <t>Obec Kuks</t>
  </si>
  <si>
    <t>Městys Mlázovice</t>
  </si>
  <si>
    <t>Městys Machov</t>
  </si>
  <si>
    <t>Městys Žernov</t>
  </si>
  <si>
    <t>Obec Lhota pod Hořičkami</t>
  </si>
  <si>
    <t>Obec Milovice u Hořic</t>
  </si>
  <si>
    <t>Obec Horní Kalná</t>
  </si>
  <si>
    <t>Obec Lužany</t>
  </si>
  <si>
    <t>Město Železnice</t>
  </si>
  <si>
    <t>Městys Velké Poříčí</t>
  </si>
  <si>
    <t>Obec Bezděkov nad Metují</t>
  </si>
  <si>
    <t>Město Meziměstí</t>
  </si>
  <si>
    <t>Obec Vršce</t>
  </si>
  <si>
    <t>OBEC KOCBEŘE</t>
  </si>
  <si>
    <t>Obec Blešno</t>
  </si>
  <si>
    <t>Základní škola a Mateřská škola, Nechanice</t>
  </si>
  <si>
    <t>SEMIRAMIS z. ú.</t>
  </si>
  <si>
    <t>Společně k bezpečí, z.s.</t>
  </si>
  <si>
    <t>Mateřská škola Hostinné</t>
  </si>
  <si>
    <t>Laxus z. ú.</t>
  </si>
  <si>
    <t>SATORI HK z.s.</t>
  </si>
  <si>
    <t>PROSTOR PRO, o.p.s.</t>
  </si>
  <si>
    <t>Základní škola, Jičín, Poděbradova 18</t>
  </si>
  <si>
    <t>Základní škola Hučák</t>
  </si>
  <si>
    <t>Základní škola a mateřská škola Špindlerův Mlýn</t>
  </si>
  <si>
    <t>Rozvoj podmínek pro vzdělávání v ZŠ a MŠ Mžany</t>
  </si>
  <si>
    <t>Dům dětí a mládeže, Hradec Králové, Rautenkrancova 1241</t>
  </si>
  <si>
    <t>Lesní mateřská škola Na Větvi</t>
  </si>
  <si>
    <t>Základní škola Podharť, Dvůr Králové nad Labem, Máchova 884</t>
  </si>
  <si>
    <t>A Rocha-Křesťané v ochraně přírody, o.p.s.</t>
  </si>
  <si>
    <t>Česká společnost ornitologická</t>
  </si>
  <si>
    <t>ZO ČSOP ORLICE</t>
  </si>
  <si>
    <t>Muzeum přírody Český ráj z. s.</t>
  </si>
  <si>
    <t>Vzdělávací a kulturní centrum Broumov o.p.s.</t>
  </si>
  <si>
    <t>Agentura pro rozvoj Broumovska, z.s.</t>
  </si>
  <si>
    <t>Český svaz včelařů, z.s. okresní organizace Jičín</t>
  </si>
  <si>
    <t>Český svaz včelařů, z.s., základní organizace Nechanice</t>
  </si>
  <si>
    <t>Selské dožínky v Pohoří</t>
  </si>
  <si>
    <t>Klub rodičů a přátel Královéhradeckého dětského sboru, spolek</t>
  </si>
  <si>
    <t>NA HRADECKÉM KOPEČKU, z. s.</t>
  </si>
  <si>
    <t>Junák - český skaut, středisko Hořice, z. s.</t>
  </si>
  <si>
    <t>Junák - český skaut, středisko Dobráček Hostinné, z. s.</t>
  </si>
  <si>
    <t>Dům dětí a mládeže Pelíšek, Vrchlabí</t>
  </si>
  <si>
    <t>SH ČMS - Okresní sdružení hasičů Náchod</t>
  </si>
  <si>
    <t>Pionýr, z. s. - Pionýrská skupina  POHODA</t>
  </si>
  <si>
    <t>Tkalcovské muzeum z.s.</t>
  </si>
  <si>
    <t>Obec Libotov</t>
  </si>
  <si>
    <t>Spolek Atelier Petrlenka</t>
  </si>
  <si>
    <t>Biskupství královéhradecké</t>
  </si>
  <si>
    <t>Junák - český skaut, středisko Náchod, z. s.</t>
  </si>
  <si>
    <t>ELDORÁDO, středisko Náchod</t>
  </si>
  <si>
    <t>SH ČMS - Sbor dobrovolných hasičů Velká Bukovina</t>
  </si>
  <si>
    <t>SH ČMS - Sbor dobrovolných hasičů Houdkovice</t>
  </si>
  <si>
    <t>Pionýr, z. s. - Pionýrská skupina Dobruška</t>
  </si>
  <si>
    <t>Pionýr, z.s . - Pionýrská skupina Za Vodou</t>
  </si>
  <si>
    <t>Novoměstští Junáci</t>
  </si>
  <si>
    <t>Junák - český skaut, středisko Červený Kostelec, z. s.</t>
  </si>
  <si>
    <t>Celoroční činnost skautských oddílů v ČK</t>
  </si>
  <si>
    <t>Junák - český skaut, středisko K. Šimka Hradec Králové, z. s.</t>
  </si>
  <si>
    <t>Junák - český skaut, středisko Kostelec nad Orlicí, z. s.</t>
  </si>
  <si>
    <t>SH ČMS - Okresní sdružení hasičů Trutnov</t>
  </si>
  <si>
    <t>Pionýr, z. s. - Pionýrská skupina Přátelství</t>
  </si>
  <si>
    <t>Bavíme se sportem z.s.</t>
  </si>
  <si>
    <t>Junák - český skaut, středisko Svatého Jiří Hradec Králové, z. s.</t>
  </si>
  <si>
    <t>Centrum pro všechny generace z.s.</t>
  </si>
  <si>
    <t>Sdružení dětského folklorního souboru ČERVÁNEK</t>
  </si>
  <si>
    <t>Jezdecký klub Briliant - Petrovice, z.s.</t>
  </si>
  <si>
    <t>STROM Dětenice z.s.</t>
  </si>
  <si>
    <t>Duha 2D</t>
  </si>
  <si>
    <t>Spolek Isabel, zapsaný spolek</t>
  </si>
  <si>
    <t>SH ČMS - Sbor dobrovolných hasičů Bukovice</t>
  </si>
  <si>
    <t>Mateřské centrum Kapička, z.s.</t>
  </si>
  <si>
    <t>Pionýr, z. s. - Pionýrská skupina Mladost</t>
  </si>
  <si>
    <t>Středisko volného času Déčko, Náchod, Zámecká 243</t>
  </si>
  <si>
    <t>Masarykova základní škola, Stará Paka, okres Jičín</t>
  </si>
  <si>
    <t>Sbor Církve bratrské v Trutnově</t>
  </si>
  <si>
    <t>Město Nové Město nad Metují</t>
  </si>
  <si>
    <t>Dobrovolný svazek obcí Kladská stezka</t>
  </si>
  <si>
    <t>Obec Lánov</t>
  </si>
  <si>
    <t>Výstavba nové požární zbrojnice</t>
  </si>
  <si>
    <t>Město Kostelec nad Orlicí</t>
  </si>
  <si>
    <t>Město Nová Paka</t>
  </si>
  <si>
    <t>Dobrovolný svazek obcí Lesy Policka</t>
  </si>
  <si>
    <t>Profesionalizace DSO Lesy Policka</t>
  </si>
  <si>
    <t>Dobrovolný svazek obcí Region "Novoměstsko"</t>
  </si>
  <si>
    <t>DSO Broumovsko</t>
  </si>
  <si>
    <t>Dobrovolný svazek obcí "Region Orlické hory"</t>
  </si>
  <si>
    <t>Mikroregion Hustířanka</t>
  </si>
  <si>
    <t>Mikroregion Nechanicko, svazek obcí</t>
  </si>
  <si>
    <t>Profesionalizace Mikroregionu Nechanicko, svazku obcí</t>
  </si>
  <si>
    <t>Svazek obcí Východní Krkonoše</t>
  </si>
  <si>
    <t>Dobrovolný svazek obcí Mikroregion Bělá</t>
  </si>
  <si>
    <t>Společenství obcí Podkrkonoší</t>
  </si>
  <si>
    <t>Svazek obcí Metuje</t>
  </si>
  <si>
    <t>Profesionalizace DSO Kladská stezka</t>
  </si>
  <si>
    <t>Poradenská činnost v MR Tábor</t>
  </si>
  <si>
    <t>Náklady na poradce</t>
  </si>
  <si>
    <t>Mariánská zahrada</t>
  </si>
  <si>
    <t>Svazek obcí "ÚPA"</t>
  </si>
  <si>
    <t>Svazek obcí Jestřebí hory</t>
  </si>
  <si>
    <t>Profesionalizace Svazku obcí Jestřebí hory</t>
  </si>
  <si>
    <t>Dobrovolný svazek obcí Orlice</t>
  </si>
  <si>
    <t>Profesionalizace mikroregionu Orlice</t>
  </si>
  <si>
    <t>Dobrovolný svazek obcí "Obecní voda"</t>
  </si>
  <si>
    <t>Profesionalizace mikroregionu Obecní voda</t>
  </si>
  <si>
    <t>Dobrovolný svazek obcí mikroregionu "Brodec"</t>
  </si>
  <si>
    <t>Profesionalizace mikroregionu Brodec</t>
  </si>
  <si>
    <t>Mikroregion Rychnovsko</t>
  </si>
  <si>
    <t>Profesionalizace mikroregionu Rychnovsko</t>
  </si>
  <si>
    <t>Novopacko</t>
  </si>
  <si>
    <t>Profesionalizace DSO Novopacko</t>
  </si>
  <si>
    <t>Město Chlumec nad Cidlinou</t>
  </si>
  <si>
    <t>Kód
projektu</t>
  </si>
  <si>
    <t>Džas dureder dživipnaha z.s.</t>
  </si>
  <si>
    <t>Divadelní spolek KLICPERA Chlumec nad Cidlinou</t>
  </si>
  <si>
    <t>Kulturní a informační středisko Hronov</t>
  </si>
  <si>
    <t>KK3 Klub konkretistů, z.s.</t>
  </si>
  <si>
    <t>Město Opočno</t>
  </si>
  <si>
    <t>Nadační fond Jičín - město pohádky</t>
  </si>
  <si>
    <t>Omnium, z.s.</t>
  </si>
  <si>
    <t>Oblastní charita Červený Kostelec</t>
  </si>
  <si>
    <t>Evropské centrum pantomimy neslyšících, z.s.</t>
  </si>
  <si>
    <t>František Kinský</t>
  </si>
  <si>
    <t>Geisslers Hofcomoedianten z.s.</t>
  </si>
  <si>
    <t>Foerstrovy dny, hudební festival o.p.s.</t>
  </si>
  <si>
    <t>Imodiumband z.s.</t>
  </si>
  <si>
    <t>OUTDOOR FILMS s.r.o.</t>
  </si>
  <si>
    <t>Revitalizace KUKS o.p.s.</t>
  </si>
  <si>
    <t>Třebechovické muzeum betlémů</t>
  </si>
  <si>
    <t>Jiné jeviště z.s.</t>
  </si>
  <si>
    <t>kontrapunkt, z. ú.</t>
  </si>
  <si>
    <t>Hradecká nokturna  z.s.</t>
  </si>
  <si>
    <t>Hradecká nokturna</t>
  </si>
  <si>
    <t>MĚSTSKÝ KLUB V NOVÉM MĚSTĚ NAD METUJÍ</t>
  </si>
  <si>
    <t>Za poklady Broumovska o.p.s.</t>
  </si>
  <si>
    <t>Broumovská klávesa, z. s.</t>
  </si>
  <si>
    <t>Římskokatolická farnost - děkanství Broumov</t>
  </si>
  <si>
    <t>Římskokatolická farnost Teplice nad Metují</t>
  </si>
  <si>
    <t>Sanace věže kostela Nejsvětější Trojice ve Zdoňově</t>
  </si>
  <si>
    <t>Římskokatolická farnost - děkanství Nové Město nad Metují</t>
  </si>
  <si>
    <t>Římskokatolická farnost Hradec Králové - Kukleny</t>
  </si>
  <si>
    <t>Římskokatolická farnost - děkanství Nový Bydžov</t>
  </si>
  <si>
    <t>Římskokatolická farnost - arciděkanství Jičín</t>
  </si>
  <si>
    <t>Římskokatolická farnost Rokytnice v Orlických horách</t>
  </si>
  <si>
    <t>Benediktinské opatství sv. Václava v Broumově</t>
  </si>
  <si>
    <t>Římskokatolická farnost Smidary</t>
  </si>
  <si>
    <t>Římskokatolická farnost Pecka</t>
  </si>
  <si>
    <t>Římskokatolická farnost - arciděkanství Trutnov I</t>
  </si>
  <si>
    <t>Dotace na individuální účel - roční činnost</t>
  </si>
  <si>
    <t>Dotace na individuální účel - jednorázové akce</t>
  </si>
  <si>
    <t>SH ČMS - Okresní sdružení hasičů Rychnov nad Kněžnou</t>
  </si>
  <si>
    <t>Kód žádosti</t>
  </si>
  <si>
    <t>Mikroregion obcí Památkové zony 1866</t>
  </si>
  <si>
    <t>Podpora celoroční činnosti environmentálního střediska</t>
  </si>
  <si>
    <t>Prameny Krkonoš, z. s.</t>
  </si>
  <si>
    <t>Český svaz včelařů, z.s., okresní organizace Trutnov</t>
  </si>
  <si>
    <t>Český svaz včelařů, z.s., základní organizace Hradec Králové</t>
  </si>
  <si>
    <t>Asociace soukromých zemědělců region Rychnov nad Kněžnou, z.s.</t>
  </si>
  <si>
    <t>Stavba oplocení po kůrovcové kalamitě</t>
  </si>
  <si>
    <t>Oplocenky pro ochranu dřevin v Dolním Přímě, k.ú. Probluz</t>
  </si>
  <si>
    <t>Podpora hospodaření v lesích</t>
  </si>
  <si>
    <t>Stavba oplocení po kůrovcové kalamitě.</t>
  </si>
  <si>
    <t>Stavba oplocenky po kůrovcové kalamitě</t>
  </si>
  <si>
    <t>Výstavba oplocenky</t>
  </si>
  <si>
    <t>Stavba oplocenky</t>
  </si>
  <si>
    <t>Lepš Václav, České Meziříčí</t>
  </si>
  <si>
    <t>Šámal Jiří, Hradec Králové</t>
  </si>
  <si>
    <t>Laštovička Ondřej, Horní Radechová</t>
  </si>
  <si>
    <t>Těžba a přiblížení kůrovcových stromů se současně provedenou asanací.</t>
  </si>
  <si>
    <t>Bryksí Pavel, Žďár</t>
  </si>
  <si>
    <t>Bláha Martin, Trutnov</t>
  </si>
  <si>
    <t>Asanace kůrovcového dříví</t>
  </si>
  <si>
    <t>Oplocení po kůrovcové kalamitě</t>
  </si>
  <si>
    <t>Obec Černíkovice</t>
  </si>
  <si>
    <t>Výstavba oplocenek</t>
  </si>
  <si>
    <t>Obec Libuň</t>
  </si>
  <si>
    <t>Janeček Michal, Voděrady</t>
  </si>
  <si>
    <t>Čermák Jan, České Budějovice</t>
  </si>
  <si>
    <t>Litoš Michal, Náchod</t>
  </si>
  <si>
    <t>Fišerová Tereza, Synkov-Slemeno</t>
  </si>
  <si>
    <t>Sedláček Miroslav, Zábrodí</t>
  </si>
  <si>
    <t>Thér Tomáš, Police nad Metují</t>
  </si>
  <si>
    <t>Výstavba oplocenky po kůrovcové kalamitě</t>
  </si>
  <si>
    <t>Podpora hospodaření v lesích - asanace kůrovcového dříví</t>
  </si>
  <si>
    <t>Matouš Jan, Vysokov</t>
  </si>
  <si>
    <t>Vaňková Jitka, Libel</t>
  </si>
  <si>
    <t>Čtvrtečka Martin, Velké Petrovice</t>
  </si>
  <si>
    <t>Těžba, přiblížení a asanace kůrovcového dřeva</t>
  </si>
  <si>
    <t>Sádlo Radomír, Holín</t>
  </si>
  <si>
    <t>Obec Samšina</t>
  </si>
  <si>
    <t>OBEC STANOVICE</t>
  </si>
  <si>
    <t>Město Rtyně v Podkrkonoší</t>
  </si>
  <si>
    <t>Obec Bílý Újezd</t>
  </si>
  <si>
    <t>Těžba a asanace dřeva napadeného kůrovcem</t>
  </si>
  <si>
    <t>Schváleno v Kč</t>
  </si>
  <si>
    <t>Junák - český skaut, středisko Želivák Hradec Králové, z. s.</t>
  </si>
  <si>
    <t>Junák - český skaut, středisko Černého havrana Chlumec nad Cidlinou, z. s.</t>
  </si>
  <si>
    <t>BONI PUERI - základní umělecká škola, Hradec Králové</t>
  </si>
  <si>
    <t>Junák - český skaut, středisko Střela Stěžery, z. s.</t>
  </si>
  <si>
    <t>Spolek rodičů a přátel zdravotně postižených dětí Daneta</t>
  </si>
  <si>
    <t>Terapie uměním pro zdravotně postižené</t>
  </si>
  <si>
    <t>SH ČMS - Sbor dobrovolných hasičů Běloves</t>
  </si>
  <si>
    <t>Diecézní setkání mládeže</t>
  </si>
  <si>
    <t>SH ČMS - Sbor dobrovolných hasičů Ledce</t>
  </si>
  <si>
    <t>Provozní náklady junáckého střediska Dobráček Hostinné</t>
  </si>
  <si>
    <t>Mensa České republiky</t>
  </si>
  <si>
    <t>Agora CE o.p.s.</t>
  </si>
  <si>
    <t>SH ČMS - Sbor dobrovolných hasičů Rájec</t>
  </si>
  <si>
    <t>CrossAir, z.s.</t>
  </si>
  <si>
    <t>Podpora celoroční činnosti skautského střediska K. Šimka</t>
  </si>
  <si>
    <t>BoGi, z. s.</t>
  </si>
  <si>
    <t>Rozvoj psychosociálních, tvůrčích a motorických dovedností dětí ve věku od 0 do 6 let</t>
  </si>
  <si>
    <t>Kopidlenské žížalky, z. s.</t>
  </si>
  <si>
    <t>Duha Modrá Střelka</t>
  </si>
  <si>
    <t>Úprava běžeckých tratí v okolí města Rokytnice v Orlických horách</t>
  </si>
  <si>
    <t>Obec Malá Úpa</t>
  </si>
  <si>
    <t>Úprava zimních běžeckých tras v Malé Úpě</t>
  </si>
  <si>
    <t>Lubomír Hoška</t>
  </si>
  <si>
    <t>Podpora činnosti turistických informačních center</t>
  </si>
  <si>
    <t>Regionální turistické informační centrum - podpora činnosti</t>
  </si>
  <si>
    <t>Jana Búšová</t>
  </si>
  <si>
    <t>Euroregion Pomezí Čech, Moravy a Kladska - Euroregion Glacensis</t>
  </si>
  <si>
    <t>Skutečně poskytnuto v Kč</t>
  </si>
  <si>
    <t>Základní škola a Mateřská škola, Velké Svatoňovice</t>
  </si>
  <si>
    <t>Základní škola a mateřská škola, Všestary</t>
  </si>
  <si>
    <t>Základní škola a mateřská škola Albrechtice nad Orlicí</t>
  </si>
  <si>
    <t>Základní škola Sion J. A. Komenského, Hradec Králové</t>
  </si>
  <si>
    <t>Základní škola Vamberk</t>
  </si>
  <si>
    <t>Základní škola Bratří Čapků, Úpice</t>
  </si>
  <si>
    <t>Mateřská škola RADOST, Třebihošť</t>
  </si>
  <si>
    <t>Základní škola a Mateřská škola, Batňovice</t>
  </si>
  <si>
    <t>Základní škola a Mateřská škola, Teplice nad Metují</t>
  </si>
  <si>
    <t>Základní škola, Nový Hrádek, okres Náchod</t>
  </si>
  <si>
    <t>Základní škola kpt. Jaroše, Trutnov, Gorkého 38</t>
  </si>
  <si>
    <t>Základní škola, Jičín, Železnická 460</t>
  </si>
  <si>
    <t>Preventivní působení na ZŠ Hučák</t>
  </si>
  <si>
    <t>Preventivní působení SATORI HK z.s.</t>
  </si>
  <si>
    <t>Místní akční skupina Stolové hory, z. s.</t>
  </si>
  <si>
    <t>Podpora venkovských prodejen</t>
  </si>
  <si>
    <t>Dotace provozu prodejny č.p. 52 - Hvozdnice</t>
  </si>
  <si>
    <t>Obec Vrbice</t>
  </si>
  <si>
    <t>Podpora provozu prodejen na venkově</t>
  </si>
  <si>
    <t>Podpora provozu prodejny ve Vernéřovicích</t>
  </si>
  <si>
    <t>Obec Rybná nad Zdobnicí</t>
  </si>
  <si>
    <t>Podpora provozu prodejny v Rybné nad Zdobnicí</t>
  </si>
  <si>
    <t>Obec Choteč</t>
  </si>
  <si>
    <t>Podpora provozu prodejny v obci Olešnice v Orlických horách</t>
  </si>
  <si>
    <t>Podpora prodejny v obci Hrádek</t>
  </si>
  <si>
    <t>Podpora prodejny smíšeného zboží v Neratově</t>
  </si>
  <si>
    <t>Obec Lípa nad Orlicí</t>
  </si>
  <si>
    <t>19RRD11-0003</t>
  </si>
  <si>
    <t>Obec Rohoznice</t>
  </si>
  <si>
    <t>Obec Brada-Rybníček</t>
  </si>
  <si>
    <t>Město Vrchlabí</t>
  </si>
  <si>
    <t>MĚSTO ČESKÁ SKALICE</t>
  </si>
  <si>
    <t>Město Nový Bydžov</t>
  </si>
  <si>
    <t>Město Třebechovice pod Orebem</t>
  </si>
  <si>
    <t>Město Vamberk</t>
  </si>
  <si>
    <t>Mikroregion Třebechovicko Svazek obcí</t>
  </si>
  <si>
    <t>Mikroregion Černilovsko, svazek obcí</t>
  </si>
  <si>
    <t>Profesionalizace Svazku obcí ÚPA</t>
  </si>
  <si>
    <t>Podpora prodejny potravin</t>
  </si>
  <si>
    <t>Zachování provozu Regionální prodejny v Dubenci</t>
  </si>
  <si>
    <t>Podpora provozu prodejny v obci</t>
  </si>
  <si>
    <t>Podpora provozu prodejny na venkově</t>
  </si>
  <si>
    <t>Podpora provozních nákladů prodejny v obci</t>
  </si>
  <si>
    <t>Obec Jestřebí</t>
  </si>
  <si>
    <t>Podpora provozu prodejny v Jestřebí</t>
  </si>
  <si>
    <t>Obec Chleny</t>
  </si>
  <si>
    <t>Podpora prodejny ve Chlenech</t>
  </si>
  <si>
    <t>Podpora provozu prodejny se smíšeným zbožím v Hrošce</t>
  </si>
  <si>
    <t>Podpora provozu prodejny se smíšeným zbožím v Bílém Újezdu</t>
  </si>
  <si>
    <t>Podpora prodejny v obci Česká Metuje</t>
  </si>
  <si>
    <t>Podpora udržení venkovské prodejny</t>
  </si>
  <si>
    <t>Podpora provozu prodejny v obci Přepychy - Věra Karlíčková</t>
  </si>
  <si>
    <t>Podpora provozu prodejny v obci Přepychy - The Manh Dinh</t>
  </si>
  <si>
    <t>Podpora prodejny Bystré v Orlických horách</t>
  </si>
  <si>
    <t>Obec Šárovcova Lhota</t>
  </si>
  <si>
    <t>Obec Sběř</t>
  </si>
  <si>
    <t>Obec Říkov</t>
  </si>
  <si>
    <t>Obec Žeretice</t>
  </si>
  <si>
    <t>Zachování základních služeb a občanské vybavenosti v obci Káranice</t>
  </si>
  <si>
    <t>Podpora provozu prodejny v obci Radostov</t>
  </si>
  <si>
    <t>Obec Újezd pod Troskami</t>
  </si>
  <si>
    <t>Podpora prodejny COOP v Újezdě pod Troskami</t>
  </si>
  <si>
    <t>Zajištění pojízdné prodejny pro místní části města Dobrušky</t>
  </si>
  <si>
    <t>Obec Butoves</t>
  </si>
  <si>
    <t>Podpora prodejny v Butovsi</t>
  </si>
  <si>
    <t>Podpora provozu obchodu s potravinami v obci Blešno</t>
  </si>
  <si>
    <t>Podpora provozu prodejny ve Vršcích</t>
  </si>
  <si>
    <t>Zvýšení akceschopnosti jednotek JPO II a JPO III</t>
  </si>
  <si>
    <t>HBC Jičín z.s.</t>
  </si>
  <si>
    <t>Podpora HBC Jičín - extraliga a 1. liga</t>
  </si>
  <si>
    <t>SPORTOVNĚ STŘELECKÝ KLUB TŘEBEŠ, z.s.</t>
  </si>
  <si>
    <t>Dělnická tělovýchovná jednota Hradec Králové, z.s.</t>
  </si>
  <si>
    <t>TJ LOKOMOTIVA TRUTNOV, z.s.</t>
  </si>
  <si>
    <t>Volejbalový klub Hronov, z.s.</t>
  </si>
  <si>
    <t>Reprezentanti v běhu na lyžích</t>
  </si>
  <si>
    <t>HK - cyklo s.r.o.</t>
  </si>
  <si>
    <t>SK Dobré, z.s.</t>
  </si>
  <si>
    <t>SK Horní Staré Město, z.s.</t>
  </si>
  <si>
    <t>OK Slavia Hradec Králové, z.s.</t>
  </si>
  <si>
    <t>Podpora výkonnostního sportu skupiny dospělých OK Slavia Hradec Králové</t>
  </si>
  <si>
    <t>TJ Montas Hradec Králové, spolek</t>
  </si>
  <si>
    <t>Golf Club Hradec Králové z.s.</t>
  </si>
  <si>
    <t>SK Integra Hradec Králové z.s.</t>
  </si>
  <si>
    <t>Podpora členů SK Integra Hradec Králové při reprezentaci ČR v soutěžích INAS</t>
  </si>
  <si>
    <t>Tělocvičná jednota Sokol Dobruška</t>
  </si>
  <si>
    <t>Podpora družstev mužů a žen hrajících 1. a 2. nejvyšší celostátní soutěž v národní házené a badmintonu</t>
  </si>
  <si>
    <t>TJ Slavia Hradec Králové, z.s.</t>
  </si>
  <si>
    <t>MGC Hradečtí Orli, z.s.</t>
  </si>
  <si>
    <t>SPARTAK TRUTNOV, z.s.</t>
  </si>
  <si>
    <t>Stribrnaci z.s.</t>
  </si>
  <si>
    <t>TK-Východočeská sportovní z.s.</t>
  </si>
  <si>
    <t>Jezdecký klub Isabel, z.s.</t>
  </si>
  <si>
    <t>Region Panda, z. s.</t>
  </si>
  <si>
    <t>Vrcholový a výkonnostní sport v Regionu Panda</t>
  </si>
  <si>
    <t>Sportovní klub Nové Město nad Metují z.s.</t>
  </si>
  <si>
    <t>SK Karate Spartak Hradec Králové, z.s.</t>
  </si>
  <si>
    <t>Tělocvičná jednota Sokol Hradec Králové</t>
  </si>
  <si>
    <t>Podpora extraligového družstva basketbalu a atletiky v TJ Sokol Hradec Králové</t>
  </si>
  <si>
    <t>TENIS - CENTRUM DTJ HK, z.s.</t>
  </si>
  <si>
    <t>TJ SOKOL Deštné v Orlických horách z.s.</t>
  </si>
  <si>
    <t>IBK Hradec Králové, spolek</t>
  </si>
  <si>
    <t>1.liga žen v klubu IBK Hradec Králové</t>
  </si>
  <si>
    <t>Tělocvičná jednota Sokol Pražské Předměstí</t>
  </si>
  <si>
    <t>HBC Hradec Králové 1988, z.s.</t>
  </si>
  <si>
    <t>BC Bowlingzone, z.s.</t>
  </si>
  <si>
    <t>OK 99 Hradec Králové, z.s.</t>
  </si>
  <si>
    <t>SVS Hradec Králové, z.s.</t>
  </si>
  <si>
    <t>SVS - Extraliga a 1. liga žen ve stolním tenisu - podpora první a druhé nejvyšší soutěže v ČR</t>
  </si>
  <si>
    <t>SKP JUDO Jičín, z.s.</t>
  </si>
  <si>
    <t>Olfin Car Ski team, z.s.</t>
  </si>
  <si>
    <t>Akademie freestyle lyžování z.s.</t>
  </si>
  <si>
    <t>A-TEAM Hradec Králové, z.s.</t>
  </si>
  <si>
    <t>Centrum handicapovaných lyžařů, z.s.</t>
  </si>
  <si>
    <t>CZECH PARA ALPINE SKI TEAM</t>
  </si>
  <si>
    <t>Florbal Náchod z. s.</t>
  </si>
  <si>
    <t>SH ČMS - Sbor dobrovolných hasičů Pšánky</t>
  </si>
  <si>
    <t>Krasobruslařský klub Dvůr Králové nad Labem z.s.</t>
  </si>
  <si>
    <t>Top race agency, z.s.</t>
  </si>
  <si>
    <t>TJ Liga 100 Hradec Králové z.s.</t>
  </si>
  <si>
    <t>Velká cena východních Čech v bězích</t>
  </si>
  <si>
    <t>Tělocvičná jednota Sokol Nechanice</t>
  </si>
  <si>
    <t>FC Spartak Rychnov nad Kněžnou, z.s.</t>
  </si>
  <si>
    <t>Pojďme spolu na fotbal</t>
  </si>
  <si>
    <t>Velocipéd klub Nová Paka, z.s.</t>
  </si>
  <si>
    <t>BeMANIAX Novopacký maraton</t>
  </si>
  <si>
    <t>Stepík Nové Město nad Metují, z.s.</t>
  </si>
  <si>
    <t>Volejbalový klub mládeže RÉMA Rychnov nad Kněžnou,z.s.</t>
  </si>
  <si>
    <t>Volejbalový klub AUTO ŠKODA Kvasiny, z.s.</t>
  </si>
  <si>
    <t>SK RN Hradec Králové z.s.</t>
  </si>
  <si>
    <t>Královéhradecký krajský fotbalový svaz</t>
  </si>
  <si>
    <t>Dům dětí a mládeže, Rychnov nad Kněžnou, Poláčkovo náměstí 88</t>
  </si>
  <si>
    <t>Tělovýchovná jednota Jiskra Jaroměř, z. s.</t>
  </si>
  <si>
    <t>Spolek Cipísek</t>
  </si>
  <si>
    <t>Juniorský maratonský klub, z.s.</t>
  </si>
  <si>
    <t>Sportovní klub Kasper-Swix Trutnov, z.s.</t>
  </si>
  <si>
    <t>Borský klub lyžařů Machov z.s.</t>
  </si>
  <si>
    <t>SKBU Trutnov, z. s.</t>
  </si>
  <si>
    <t>Sportovní oddíl OB Spartak Rychnov nad Kněžnou, z. s.</t>
  </si>
  <si>
    <t>SK LOB Nová Paka, z.s.</t>
  </si>
  <si>
    <t>Sportovní klub HC Opočno, z.s.</t>
  </si>
  <si>
    <t>TJ Spartak Opočno, z.s.</t>
  </si>
  <si>
    <t>SKP Judo Nový Bydžov, z.s.</t>
  </si>
  <si>
    <t>Mezinárodní VC Nového Bydžova " O pohár Josefa Verfla" - Český pohár</t>
  </si>
  <si>
    <t>Tělocvičná jednota Sokol Krčín</t>
  </si>
  <si>
    <t>Královéhradecký krajský atletický svaz</t>
  </si>
  <si>
    <t>SH ČMS - Sbor dobrovolných hasičů Chábory</t>
  </si>
  <si>
    <t>DDM JK Chlumec nad Cidlinou z. s.</t>
  </si>
  <si>
    <t>TJ Krakonoš Trutnov - jezdecký oddíl z.s.</t>
  </si>
  <si>
    <t>Královéhradecká krajská asociace Sport pro všechny, z.s.</t>
  </si>
  <si>
    <t>RMSK "Cidlina" Nový Bydžov, z.s.</t>
  </si>
  <si>
    <t>Významné sportovní akce SPARTAKu</t>
  </si>
  <si>
    <t>TJ Sokol Železnice z.s.</t>
  </si>
  <si>
    <t>Tělocvičná jednota Sokol Nové Město nad Metují</t>
  </si>
  <si>
    <t>Velká cena Nové Město nad Metují v athénském šplhu</t>
  </si>
  <si>
    <t>TRI CLUB Dobruška, z.s.</t>
  </si>
  <si>
    <t>Tělocvičná jednota Sokol Jaroměř - Josefov 2</t>
  </si>
  <si>
    <t>Tělocvičná jednota Sokol Jaroměř</t>
  </si>
  <si>
    <t>Český svaz kin-ballu z.s.</t>
  </si>
  <si>
    <t>Královéhradecký krajský volejbalový svaz</t>
  </si>
  <si>
    <t>Sportovní klub Janské Lázně, z.s.</t>
  </si>
  <si>
    <t>Královéhradecký krajský šachový svaz /KHŠS/</t>
  </si>
  <si>
    <t>TJ UŠO Královéhradecko sever, z.s.</t>
  </si>
  <si>
    <t>Mistrovství Severovýchodních Čech</t>
  </si>
  <si>
    <t>TJ Tatran Hostinné, spolek</t>
  </si>
  <si>
    <t>Okresní fotbalový svaz Náchod</t>
  </si>
  <si>
    <t>Orel jednota Třebechovice pod Orebem</t>
  </si>
  <si>
    <t>Aktivity v oblasti sportu a tělovýchovy</t>
  </si>
  <si>
    <t>Tělovýchovná jednota zdravotně postižených sportovců ČECHIE Hradec Králové, z.s.</t>
  </si>
  <si>
    <t>Mezinárodní turnaj ve stolním tenisu</t>
  </si>
  <si>
    <t>SK MG Dobruška, z. s.</t>
  </si>
  <si>
    <t>Královéhradecký krajský svaz stolního tenisu, z.s.</t>
  </si>
  <si>
    <t>Krajské přebory jednotlivců a družstev</t>
  </si>
  <si>
    <t>Volejbal Červený Kostelec, z.s.</t>
  </si>
  <si>
    <t>HCM Jaroměř, z. s.</t>
  </si>
  <si>
    <t>Plavecký klub Hradec Králové z.s.</t>
  </si>
  <si>
    <t>TJ Sokol Havlovice, z.s.</t>
  </si>
  <si>
    <t>Východočeský oblastní tenisový svaz</t>
  </si>
  <si>
    <t>Podpora mládežnických soutěží družstev i jednotlivců řízené VčOTS</t>
  </si>
  <si>
    <t>SKI Police nad Metují, z.s.</t>
  </si>
  <si>
    <t>Sportovní akademie Špindlerův Mlýn, z.ú.</t>
  </si>
  <si>
    <t>SHIN-KYO, z. s.</t>
  </si>
  <si>
    <t>Aktivity pro pohybový a všestranný rozvoj dětí a zapojení jejich rodičů do činnosti klubu</t>
  </si>
  <si>
    <t>SKP Judo Náchod z.s.</t>
  </si>
  <si>
    <t>VK Slavia Hradec Králové, z. s.</t>
  </si>
  <si>
    <t>Tělovýchovná jednota středisko vrcholového sportu Krkonoše z.s.</t>
  </si>
  <si>
    <t>ČSS, z.s. Královéhradecké krajské sdružení ČSS</t>
  </si>
  <si>
    <t>Celoroční činnost družstva mládeže</t>
  </si>
  <si>
    <t>Český florbal</t>
  </si>
  <si>
    <t>PARK GOLF CLUB HRADEC KRÁLOVÉ, z.s.</t>
  </si>
  <si>
    <t>Celoroční činnost mládeže VK Hronov</t>
  </si>
  <si>
    <t>Okresní fotbalový svaz HRADEC KRÁLOVÉ</t>
  </si>
  <si>
    <t>Školící program rozhodčích a trenérů okresních soutěží</t>
  </si>
  <si>
    <t>PONMM, z.s.</t>
  </si>
  <si>
    <t>SK Integra Hradec Králové - příležitost pro sportovce s mentálním postižením</t>
  </si>
  <si>
    <t>Královéhradecký krajský svaz ČSOS</t>
  </si>
  <si>
    <t>Sportujeme se SPARTAKem Trutnov</t>
  </si>
  <si>
    <t>Rozvoj mládeže ve sportovním středisku mládeže RMSK Cidlina Nový Bydžov</t>
  </si>
  <si>
    <t>M-CROSS TEAM z.s.</t>
  </si>
  <si>
    <t>TJ Černožice, z.s.</t>
  </si>
  <si>
    <t>BSK TJ Jičín z.s.</t>
  </si>
  <si>
    <t>Tělovýchovná jednota Sokol Třebeš, z.s.</t>
  </si>
  <si>
    <t>Podpora mládežnických týmů oddílu kopané Tělovýchovné jednoty Sokol Třebeš, z.s.</t>
  </si>
  <si>
    <t>Celoroční příprava moderních gymnastek</t>
  </si>
  <si>
    <t>Volejbal v Červeném Kostelci</t>
  </si>
  <si>
    <t>MONA Náchod z.s.</t>
  </si>
  <si>
    <t>Mažoretky v Náchodě</t>
  </si>
  <si>
    <t>Ski klub Deštné v Orlických horách z.s.</t>
  </si>
  <si>
    <t>FC Nový Hradec Králové</t>
  </si>
  <si>
    <t>Tréninkové středisko mládeže ČTS</t>
  </si>
  <si>
    <t>Činnost klubu běžeckého lyžování</t>
  </si>
  <si>
    <t>TJ Nová Paka, z. s.</t>
  </si>
  <si>
    <t>ANGELES Dance Group, z.s.</t>
  </si>
  <si>
    <t>Volejbalové centrum nad Metují, z. s.</t>
  </si>
  <si>
    <t>FbC Hradec Králové z. s.</t>
  </si>
  <si>
    <t>HC Náchod z.s.</t>
  </si>
  <si>
    <t>Královéhradecký svaz karate, z.s.</t>
  </si>
  <si>
    <t>Centrum handicapovaných lyžařů</t>
  </si>
  <si>
    <t>GOLF CLUB NA VRŠÍCH z.s.</t>
  </si>
  <si>
    <t>HC Nová Paka, z.s.</t>
  </si>
  <si>
    <t>ŠŠPM Lipky HK, spolek</t>
  </si>
  <si>
    <t>Činnost šachového klubu intenzivně zaměřeného na rozvoj talentované mládeže s cílem postupu do Extraligy mládeže</t>
  </si>
  <si>
    <t>Nadační fond Magdaleny Kožené</t>
  </si>
  <si>
    <t>,,Krásná hudba, z. s."</t>
  </si>
  <si>
    <t>Folklórní soubor Kvítek Hradec Králové, z. s.</t>
  </si>
  <si>
    <t>Osvětová beseda Vysokov, z. s.</t>
  </si>
  <si>
    <t>SCULPTURE LINE s.r.o.</t>
  </si>
  <si>
    <t>SCULPTURE LINE</t>
  </si>
  <si>
    <t>Rychnovská osmička - celostátní soutěž amatérských filmů s mezinárodní účastí</t>
  </si>
  <si>
    <t>Péče o duševní zdraví, z.s.</t>
  </si>
  <si>
    <t>Základní umělecká škola, Náchod, Tyršova 247</t>
  </si>
  <si>
    <t>Společenské centrum Trutnovska pro kulturu a volný čas</t>
  </si>
  <si>
    <t>Lodivadlo - Boatheatre, z.s.</t>
  </si>
  <si>
    <t>Bigboš z.s.</t>
  </si>
  <si>
    <t>Společnost železniční výtopna Jaroměř, z.s.</t>
  </si>
  <si>
    <t>Návraty 2017, z.s.</t>
  </si>
  <si>
    <t>Spolek F. L. Věka</t>
  </si>
  <si>
    <t>Sdružení Neratov, z.s.</t>
  </si>
  <si>
    <t>FILHARMONIE Hradec Králové o.p.s.</t>
  </si>
  <si>
    <t>Martina Součková</t>
  </si>
  <si>
    <t>Police symphony orchestra, z. s.</t>
  </si>
  <si>
    <t>Dobré divadlo</t>
  </si>
  <si>
    <t>Městské muzeum v Jaroměři</t>
  </si>
  <si>
    <t>Miroslava Pecháčková</t>
  </si>
  <si>
    <t>Josef Hendl</t>
  </si>
  <si>
    <t>Městské muzeum Nová Paka</t>
  </si>
  <si>
    <t>Římskokatolická farnost - děkanství Opočno</t>
  </si>
  <si>
    <t>Obnova varhan v kostele Narození Páně v Opočně</t>
  </si>
  <si>
    <t>Šimůnek Zbyněk</t>
  </si>
  <si>
    <t>Betlach František</t>
  </si>
  <si>
    <t>Zámek Potštejn s.r.o.</t>
  </si>
  <si>
    <t>Šefl Josef</t>
  </si>
  <si>
    <t>Oprava střechy kostela sv.Petra a Pavla v Broumově</t>
  </si>
  <si>
    <t>Obnova a rekonstrukce pláště, odvodnění objektu kostela sv. Vavřince</t>
  </si>
  <si>
    <t>Oprava střechy kostela sv. Anny ve Vižňově</t>
  </si>
  <si>
    <t>Římskokatolická farnost - děkanství Vrchlabí</t>
  </si>
  <si>
    <t>Železniční muzeum Jaroměř z. s.</t>
  </si>
  <si>
    <t>Římskokatolická farnost - děkanství Hostinné</t>
  </si>
  <si>
    <t>Oprava stropní a střešní konstrukce kostela sv. Kateřiny v Kačerově</t>
  </si>
  <si>
    <t>Římskokatolická farnost Deštné v Orlických horách</t>
  </si>
  <si>
    <t>Obnova kostela sv. Matouše v Jedlové v Orlických horách</t>
  </si>
  <si>
    <t>Dokončení obnovy historických unikátních varhan v kostele sv. Anny v Žirči</t>
  </si>
  <si>
    <t>Paradix s.r.o.</t>
  </si>
  <si>
    <t>Tělocvičná jednota Sokol Náchod</t>
  </si>
  <si>
    <t>Chotek Karel</t>
  </si>
  <si>
    <t>Bartoníček Leoš</t>
  </si>
  <si>
    <t>Obnova výměnku č.p.248, Božanov, NKP, rejstříkové číslo 100381</t>
  </si>
  <si>
    <t>Římskokatolická farnost Boušín</t>
  </si>
  <si>
    <t>17RGI02-0287c</t>
  </si>
  <si>
    <t>RG RYCON z.s.</t>
  </si>
  <si>
    <t>Svaz lyžařů České republiky z.s.</t>
  </si>
  <si>
    <t>Aldis a.s.</t>
  </si>
  <si>
    <t>Veletrh cestovního ruchu INFOTOUR a CYKLOTURISTIKA</t>
  </si>
  <si>
    <t>Podpora mládežnických fotbalových trenérů</t>
  </si>
  <si>
    <t>Krajská hospodářská komora</t>
  </si>
  <si>
    <t>Společná CIDLINA, z.s.</t>
  </si>
  <si>
    <t>Sdružení SPLAV, z.s.</t>
  </si>
  <si>
    <t>Místní akční skupina Království - Jestřebí hory, o.p.s.</t>
  </si>
  <si>
    <t>Sdružení Český ráj, z.s.</t>
  </si>
  <si>
    <t>MAS Broumovsko+, z. s.</t>
  </si>
  <si>
    <t>Královéhradecká labská o.p.s.</t>
  </si>
  <si>
    <t>MAS Královédvorsko, z. s.</t>
  </si>
  <si>
    <t>Hradecký venkov o. p. s.</t>
  </si>
  <si>
    <t>SH ČMS - Okresní sdružení hasičů Jičín</t>
  </si>
  <si>
    <t>Místní akční skupina POHODA venkova, z.s.</t>
  </si>
  <si>
    <t>MAS Brána do Českého ráje, z.s.</t>
  </si>
  <si>
    <t>NAD ORLICÍ, o. p. s.</t>
  </si>
  <si>
    <t>MAS Podchlumí, z. s.</t>
  </si>
  <si>
    <t>Revitalizace Kuks, o.p.s.</t>
  </si>
  <si>
    <t>Provozní příspěvek</t>
  </si>
  <si>
    <t>Regionální agrární komora KHK</t>
  </si>
  <si>
    <t>Regionální agrární komora Královéhradeckého kraje</t>
  </si>
  <si>
    <t>Podpora činnosti Regionální agrární komory Královéhradeckého kraje</t>
  </si>
  <si>
    <t>Otevřené zahrady Jičínska z. s.</t>
  </si>
  <si>
    <t>Místní akční skupina Krkonoše, z.s.</t>
  </si>
  <si>
    <t>Asociace pro mládež, vědu a techniku AMAVET, z. s.</t>
  </si>
  <si>
    <t>Mountfield HK, a.s.</t>
  </si>
  <si>
    <t>Vrcholový hokej - mládež</t>
  </si>
  <si>
    <t>Ambulantní zdravotní péče v Nové Pace</t>
  </si>
  <si>
    <t>Komitét pro udržování památek z války roku 1866, z.s.</t>
  </si>
  <si>
    <t>Bezpříspěvkové dárcovství krve v Královéhradeckém kraji</t>
  </si>
  <si>
    <t>Krajská rada seniorů Královéhradeckého kraje, p.s.</t>
  </si>
  <si>
    <t>Podpora aktivit seniorů KHK</t>
  </si>
  <si>
    <t>FC Hradec Králové, a.s.</t>
  </si>
  <si>
    <t>Vrcholový a výkonnostní sport</t>
  </si>
  <si>
    <t>Činnost sportovních středisek a sportovních center mládeže</t>
  </si>
  <si>
    <t>Hasičský záchranný sbor Královéhradeckého kraje</t>
  </si>
  <si>
    <t>Asociace rozvoje invencí a duševního vlastnictví o. s.</t>
  </si>
  <si>
    <t>Královéhradecká krajská organizace ČUS</t>
  </si>
  <si>
    <t>19RGI01-0132</t>
  </si>
  <si>
    <t>Extraliga mužského basketbalu</t>
  </si>
  <si>
    <t>Nadační fond HOSPITAL BROUMOV</t>
  </si>
  <si>
    <t>Klub českých turistů</t>
  </si>
  <si>
    <t>Značení pěších tras a cyklotras</t>
  </si>
  <si>
    <t>Propagace cyklobusů v turistické oblasti Kladské pomezí</t>
  </si>
  <si>
    <t>Zemědělská akciová společnost Mžany, a.s.</t>
  </si>
  <si>
    <t>Zemědělský den Mžany</t>
  </si>
  <si>
    <t>19RGI02-0064</t>
  </si>
  <si>
    <t>Odkoupení kláštera v Nové Pace</t>
  </si>
  <si>
    <t>Z&amp;S Apache Team, z.s.</t>
  </si>
  <si>
    <t>19RGI02-0079</t>
  </si>
  <si>
    <t>ZO ČSOP JARO Jaroměř</t>
  </si>
  <si>
    <t>Sportuj po Česku z.s.</t>
  </si>
  <si>
    <t>Instalace pachových a optických zradidel podél dopravních komunikací</t>
  </si>
  <si>
    <t>Klub freestylového lyžování Most z.s.</t>
  </si>
  <si>
    <t>Náchod</t>
  </si>
  <si>
    <t>Lázně Bělohrad</t>
  </si>
  <si>
    <t>Janské Lázně</t>
  </si>
  <si>
    <t>Rozšíření pobytové sociální služby dle § 52 zák. o sociálních službách</t>
  </si>
  <si>
    <t>Ski klub Ústí nad Orlicí, z. s.</t>
  </si>
  <si>
    <t>Ochránci památek pevnosti Josefov - Ravelin No. XIV, z.s.</t>
  </si>
  <si>
    <t>Velichovky</t>
  </si>
  <si>
    <t>19RGI02-0340</t>
  </si>
  <si>
    <t>Oblastní charita Sobotka</t>
  </si>
  <si>
    <t>Českomoravská myslivecká jednota, z.s., okresní myslivecký spolek Rychnov nad Kněžnou</t>
  </si>
  <si>
    <t>Farní charita Rychnov nad Kněžnou</t>
  </si>
  <si>
    <t>19RGI02-0462</t>
  </si>
  <si>
    <t>Světový pohár FIS v Akrobatickém lyžování</t>
  </si>
  <si>
    <t>Cykloklub Jičín z. s.</t>
  </si>
  <si>
    <t>Tabulka č. 10</t>
  </si>
  <si>
    <t>Skutečně poskytnuto 
v Kč</t>
  </si>
  <si>
    <t>Schváleno 
v Kč</t>
  </si>
  <si>
    <t>Městys Doudleby nad Orlicí</t>
  </si>
  <si>
    <t>Školní kuchyň Lužany</t>
  </si>
  <si>
    <t>Obec Osek</t>
  </si>
  <si>
    <t>Obec Markvartice</t>
  </si>
  <si>
    <t>Obec Bílá Třemešná</t>
  </si>
  <si>
    <t>Obec Velichovky</t>
  </si>
  <si>
    <t>kap. 28 - sociální věci</t>
  </si>
  <si>
    <t>Život bez bariér,z.ú.</t>
  </si>
  <si>
    <t>Apropo Jičín, o.p.s.</t>
  </si>
  <si>
    <t>Podpora osob pečujících o děti a dospělé s postižením</t>
  </si>
  <si>
    <t>Mateřské centrum Cvrček z.s.</t>
  </si>
  <si>
    <t>Doprava dětí do Speciální školy v Červeném Kostelci</t>
  </si>
  <si>
    <t>Centrum pro integraci osob se zdravotním postižením Královéhradeckého kraje, o.p.s.</t>
  </si>
  <si>
    <t>Psychorehabilitační pobyty</t>
  </si>
  <si>
    <t>Síť pro rodinu, z.s.</t>
  </si>
  <si>
    <t>Oblastní charita Jičín</t>
  </si>
  <si>
    <t>Dobrovolnické centrum</t>
  </si>
  <si>
    <t>Oblastní charita Hradec Králové</t>
  </si>
  <si>
    <t>Pořízení pomůcek pro domácí péči</t>
  </si>
  <si>
    <t>Diecézní katolická charita Hradec Králové</t>
  </si>
  <si>
    <t>Zajištění dobrovolníků a zkvalitnění dobrovolnických aktivit Diecézní charity Hradec Králové a partnerských organizací</t>
  </si>
  <si>
    <t>Regionální půjčovna zdravotnických pomůcek pro nemocné Huntingtonovou chorobou</t>
  </si>
  <si>
    <t>Podpora rodin v rámci SPOD</t>
  </si>
  <si>
    <t>Křesťanské rodinné centrum Sedmikráska, zapsaný spolek</t>
  </si>
  <si>
    <t>Sedmikráska rodině</t>
  </si>
  <si>
    <t>HoSt - Home-Start Česká republika, z.ú.</t>
  </si>
  <si>
    <t>HoSt - podpora sociálně ohrožených rodin v Královéhradeckém kraji</t>
  </si>
  <si>
    <t>MC MaMiNa, z.s</t>
  </si>
  <si>
    <t>Prorodinné aktivity a nekomerční služby pro rodinu</t>
  </si>
  <si>
    <t>Aufori, o.p.s.</t>
  </si>
  <si>
    <t>Terapeutická práce s ohroženými rodinami</t>
  </si>
  <si>
    <t xml:space="preserve">NONA 92, o.p.s. </t>
  </si>
  <si>
    <t>Doprava mentálně postižených dětí, mládeže a dospělých s kombinovanými vadami do speciální a sociálních zařízení v Novém Městě nad Metují</t>
  </si>
  <si>
    <t>Emauzy ČR, o.p.s.</t>
  </si>
  <si>
    <t>Poskytování služeb dlouhodobě nezaměstnaným, osobám nacházejícím se v hmotné nouzi</t>
  </si>
  <si>
    <t xml:space="preserve">Oblastní charita Hradec Králové </t>
  </si>
  <si>
    <t>Kruh dobrovolníků Oblastní charity Hradec Králové</t>
  </si>
  <si>
    <t>Solnický Brouček z.s.</t>
  </si>
  <si>
    <t>S Broučkem ke spokojené rodině</t>
  </si>
  <si>
    <t>Potravinová banka Hradec Králové, z. s.</t>
  </si>
  <si>
    <t>Potravinová banka Hradec Králové</t>
  </si>
  <si>
    <t xml:space="preserve">DOMEČEK SEVER, z. s. </t>
  </si>
  <si>
    <t>DOMEČEK RADÍ, UČÍ, POMÁHÁ</t>
  </si>
  <si>
    <t>Rodinné centrum Žirafa HK, z.s.</t>
  </si>
  <si>
    <t>RC Žirafa HK</t>
  </si>
  <si>
    <t>Spolek Hurá na Výlet!</t>
  </si>
  <si>
    <t>Podpora aktivního života seniorů z Královéhradeckého kraje</t>
  </si>
  <si>
    <t>Sbor Jednoty bratrské v Dobrušce</t>
  </si>
  <si>
    <t>Rodinné centrum Sedmikráska</t>
  </si>
  <si>
    <t>Mateřské centrum KAROlínka z. s.</t>
  </si>
  <si>
    <t>Společnou cestou k podpoře rodiny</t>
  </si>
  <si>
    <t>Oblastní charita Trutnov</t>
  </si>
  <si>
    <t>Centrum dobrovolníků</t>
  </si>
  <si>
    <t>Půjčovna kompenzačních pomůcek</t>
  </si>
  <si>
    <t>Sbor Jednoty bratrské v Rychnově nad Kněžnou</t>
  </si>
  <si>
    <t>Rodinné centrum Rybka</t>
  </si>
  <si>
    <t>Aktivizační služby sociální prevence pro rodiny s dětmi v okrese Jičín</t>
  </si>
  <si>
    <t>AMÁTKA DĚTEM o.p.s.</t>
  </si>
  <si>
    <t>Mateřské centrum Na zámečku, o.p.s.</t>
  </si>
  <si>
    <t>Mateřské centrum Jája</t>
  </si>
  <si>
    <t>NOMIA, z.ú.</t>
  </si>
  <si>
    <t>Terapeutický program narativní práce s agresí</t>
  </si>
  <si>
    <t>Centrum Orion, z.s.</t>
  </si>
  <si>
    <t>Křesadlo HK - Centrum pomoci lidem s PAS, z.ú.</t>
  </si>
  <si>
    <t>Navazující aktivity - činnosti</t>
  </si>
  <si>
    <t>Společnost pro pomoc při Huntingtonově chorobě, z.s.</t>
  </si>
  <si>
    <t>Rekondičně-edukační víkendové pobyty se zdravotním programem</t>
  </si>
  <si>
    <t>Salinger, z.s.</t>
  </si>
  <si>
    <t>Návazná podpora rodin v ohrožení</t>
  </si>
  <si>
    <t>Rodičovské Centrum Domeček, z.s.</t>
  </si>
  <si>
    <t>Kopretina Vrchlabí, z.s.</t>
  </si>
  <si>
    <t>Spokojená rodina, zde všechno začíná</t>
  </si>
  <si>
    <t>Aspekt z.s.</t>
  </si>
  <si>
    <t>Centrum Orion, z. s.</t>
  </si>
  <si>
    <t>Centrum pro dětský sluch Tamtam, o.p.s.</t>
  </si>
  <si>
    <t>Centrum sociální pomoci a služeb o. p. s.</t>
  </si>
  <si>
    <t>Dětské centrum Jilemnice, příspěvková organizace</t>
  </si>
  <si>
    <t>Diakonie ČCE - středisko Světlo ve Vrchlabí</t>
  </si>
  <si>
    <t>Dokořán z.s.</t>
  </si>
  <si>
    <t>Domácí hospic Duha, o. p. s.</t>
  </si>
  <si>
    <t>Domov důchodců ChD - Zdislava</t>
  </si>
  <si>
    <t>Domov důchodců Mlázovice</t>
  </si>
  <si>
    <t>Domov pro seniory Trutnov</t>
  </si>
  <si>
    <t>DUHA o. p. s.</t>
  </si>
  <si>
    <t>Oblastní charita Náchod</t>
  </si>
  <si>
    <t>Město Úpice</t>
  </si>
  <si>
    <t>Městys Pecka</t>
  </si>
  <si>
    <t>Národní ústav pro autismus, z.ú.</t>
  </si>
  <si>
    <t>Obecný zájem, z.ú.</t>
  </si>
  <si>
    <t>Pečovatelská služba Trutnov</t>
  </si>
  <si>
    <t>PFERDA z.ú.</t>
  </si>
  <si>
    <t>Salesiánský klub mládeže, z. s. Centrum Don Bosco</t>
  </si>
  <si>
    <t>Sdružení Neratov</t>
  </si>
  <si>
    <t>SKOK do života o. p. s.</t>
  </si>
  <si>
    <t>Sociální služby obce Chomutice - Domov pro seniory</t>
  </si>
  <si>
    <t>Stacionář Cesta Náchod z.ú.</t>
  </si>
  <si>
    <t>Tyfloservis, o.p.s.</t>
  </si>
  <si>
    <t>Ústav sociálních služeb města Nové Paky</t>
  </si>
  <si>
    <t>Ústav sociálních služeb Milíčeves</t>
  </si>
  <si>
    <t>Věra Kosinová - Daneta, zařízení pro zdravotně postižené</t>
  </si>
  <si>
    <t>Začít spolu z.s.</t>
  </si>
  <si>
    <t>Domácí hospic Setkání, o.p.s.</t>
  </si>
  <si>
    <t>ACADEMIA MERCURII soukromá SŠ, s.r.o.</t>
  </si>
  <si>
    <t>Centrum primární prevence KHK SEMIRAMIS z.ú.</t>
  </si>
  <si>
    <t>Základní škola a Mateřská škola Dolní Radechová</t>
  </si>
  <si>
    <t xml:space="preserve">20ZPDU1 - Environmentální vzdělávání, výchova a osvěta </t>
  </si>
  <si>
    <t>20ZPD02 - Opatření k zadržovaní vody v krajině</t>
  </si>
  <si>
    <t>20ZPD04 - Ochrana přírody a krajiny</t>
  </si>
  <si>
    <t>20ZPD06 - Včelařství</t>
  </si>
  <si>
    <t>20ZPD07 - Propagace zemědělství a místní produkce</t>
  </si>
  <si>
    <t>20ZPD10 - Podpora hospodaření v lesích - asanace kůrovcového dříví</t>
  </si>
  <si>
    <t>20ZPDU1-0001</t>
  </si>
  <si>
    <t>Brána (nejen) do Českého ráje</t>
  </si>
  <si>
    <t>20ZPDU1-0002</t>
  </si>
  <si>
    <t>„Poznáváním přírody k jejímu porozumění“</t>
  </si>
  <si>
    <t>20ZPDU1-0003</t>
  </si>
  <si>
    <t>Středisko ekologické výchovy SEVER Hradec Král., o.p.s.</t>
  </si>
  <si>
    <t>Globální klimatické změny a sucho v EVVO</t>
  </si>
  <si>
    <t>20ZPDU1-0004</t>
  </si>
  <si>
    <t>EVVO při Ekocentru Orlice v Krňovicích v roce 2020</t>
  </si>
  <si>
    <t>20ZPDU1-0005</t>
  </si>
  <si>
    <t>Východočeská regionální pobočka Společnost pro trvale udržitelný život (STUŽ)</t>
  </si>
  <si>
    <t>Ekologické přednášky, semináře a přírodovědné exkurze s východočeskou STUŽ</t>
  </si>
  <si>
    <t>20ZPDU1-0006</t>
  </si>
  <si>
    <t>20ZPDU1-0007</t>
  </si>
  <si>
    <t>Revitalizace naučné stezky Sýkornice</t>
  </si>
  <si>
    <t>20ZPDU1-0009</t>
  </si>
  <si>
    <t>Naučná stezka V našem lese - 4. část</t>
  </si>
  <si>
    <t>20ZPDU1-0010</t>
  </si>
  <si>
    <t>Trojúdolí - místa paměti 2020</t>
  </si>
  <si>
    <t>20ZPDU1-0011</t>
  </si>
  <si>
    <t>Jan Adamec</t>
  </si>
  <si>
    <t>Enviromentální výchova, motýli, brouci, včely, hmyz</t>
  </si>
  <si>
    <t>20ZPDU1-0012</t>
  </si>
  <si>
    <t>Český svaz ochránců přírody Hradec Králové</t>
  </si>
  <si>
    <t>Environmentální vzdělávání dětí, mládeže a dospělých s využitím Ekokaravanu</t>
  </si>
  <si>
    <t>20ZPDU1-0013</t>
  </si>
  <si>
    <t>Environmentální osvěta a výchova široké veřejnosti</t>
  </si>
  <si>
    <t>20ZPDU1-0014</t>
  </si>
  <si>
    <t>Spolupráce univerzity a praxe v přípravě učitelů pro EVVO a rozvoj zázemí Střediska ekologické výchovy SEVER</t>
  </si>
  <si>
    <t>20ZPDU1-0015</t>
  </si>
  <si>
    <t>Strix Sklenářka, z. s.</t>
  </si>
  <si>
    <t>Naučná stezka a lesní přírodovědná stanice Sklenářka s interaktivními prvky</t>
  </si>
  <si>
    <t>20ZPDU1-0016</t>
  </si>
  <si>
    <t>Českomoravská myslivecká jednota, z.s., okresní mysl. spolek Jičín</t>
  </si>
  <si>
    <t>EVVO v okrese Jičín</t>
  </si>
  <si>
    <t>20ZPDU1-0017</t>
  </si>
  <si>
    <t>EVVO v Centru rozvoje Česká Skalice</t>
  </si>
  <si>
    <t>20ZPDU1-0018</t>
  </si>
  <si>
    <t>Recyklohraní, o.p.s.</t>
  </si>
  <si>
    <t>Recyklace hrou v Královehradeckém kraji 2020</t>
  </si>
  <si>
    <t>20ZPDU1-0019</t>
  </si>
  <si>
    <t>Vzdělávání a osvěta široké veřejnosti i dobrovolníků v ptačím parku</t>
  </si>
  <si>
    <t>20ZPDU1-0020</t>
  </si>
  <si>
    <t>Modernizace geologické expozice -dokončení</t>
  </si>
  <si>
    <t>20ZPDU1-0021</t>
  </si>
  <si>
    <t>Dotkni se křídel z.s.</t>
  </si>
  <si>
    <t>S Hubertem do škol</t>
  </si>
  <si>
    <t>20ZPD02-0001</t>
  </si>
  <si>
    <t>Michal Jiránek</t>
  </si>
  <si>
    <t>Obnova tůní na parcelách KN č.279/3, 291/2 a 291/4 v k.ú. Červená Hora</t>
  </si>
  <si>
    <t>20ZPD02-0002</t>
  </si>
  <si>
    <t>Joudal Tomáš</t>
  </si>
  <si>
    <t>Malé vodní nádrže na parcele č. KN 456/1 v k.ú. Světlá u Hořiček</t>
  </si>
  <si>
    <t>20ZPD02-0003</t>
  </si>
  <si>
    <t>Martin Haňavec</t>
  </si>
  <si>
    <t>Malá vodní nádrž na parcele KN st.č. 326 v k.ú. Zbečník</t>
  </si>
  <si>
    <t>20ZPD02-0004</t>
  </si>
  <si>
    <t>RNDr. Jana Pavlíková</t>
  </si>
  <si>
    <t>Krajinotvorná, protierozní a vodohospodářská opatření na Hájku v k.ú. Horní Radechová</t>
  </si>
  <si>
    <t>20ZPD04-0001</t>
  </si>
  <si>
    <t>„Ať to vzkvétá, zpívá a létá aneb pro rostliny, ptáky a netopýry“</t>
  </si>
  <si>
    <t>20ZPD04-0003</t>
  </si>
  <si>
    <t>Zpracování návrhu na ochranu  významně ohrožených  a vymizelých druhů Královéhradeckého kraje a aktivní opatření pro vyb</t>
  </si>
  <si>
    <t>20ZPD04-0004</t>
  </si>
  <si>
    <t>Cesta k oživení zemědělské krajiny</t>
  </si>
  <si>
    <t>20ZPD06-0001</t>
  </si>
  <si>
    <t>Český svaz včelařů, z.s. okresní organizace Rychnov nad Kněžnou</t>
  </si>
  <si>
    <t>Zdravé včely 2020</t>
  </si>
  <si>
    <t>20ZPD06-0002</t>
  </si>
  <si>
    <t>Český svaz včelařů, z.s., okresní organizace Hradec Králové</t>
  </si>
  <si>
    <t>Kontrola a zlepšení zdravotního stavu včel v okrese Hradec Králové</t>
  </si>
  <si>
    <t>20ZPD06-0003</t>
  </si>
  <si>
    <t>Obnova včelích úlů, preventivní a léčebná opatření v chovu včel v okrese Jičín</t>
  </si>
  <si>
    <t>20ZPD06-0004</t>
  </si>
  <si>
    <t>Obnova včelařského zařízení a zvýšení odborné vzdělanosti včelařů</t>
  </si>
  <si>
    <t>20ZPD07-0002</t>
  </si>
  <si>
    <t>Zemědělský svaz České republiky, územní organizace Hradec Králové</t>
  </si>
  <si>
    <t>Propagace zemědělství KHK slovenské delegaci</t>
  </si>
  <si>
    <t>20ZPD07-0003</t>
  </si>
  <si>
    <t>4 ročník MEDOVÉ SLAVNOSTI osvětové, neziskové a veřejně prospěšné akce</t>
  </si>
  <si>
    <t>20ZPD07-0004</t>
  </si>
  <si>
    <t>Vzdělávací program "Medonosné rostliny"pro MŠ a ZŠ v Zahradě léčivých rostlin FaF UK Hradec Králové</t>
  </si>
  <si>
    <t>20ZPD07-0005</t>
  </si>
  <si>
    <t>20ZPD10-0001</t>
  </si>
  <si>
    <t>Pich Jaroslav, Lhota pod Hořičkami</t>
  </si>
  <si>
    <t>20ZPD10-0002</t>
  </si>
  <si>
    <t>Jedlička David, Pěčín</t>
  </si>
  <si>
    <t>20ZPD10-0003</t>
  </si>
  <si>
    <t>Sršeň Miroslav, Rychnov nad Kn.</t>
  </si>
  <si>
    <t>20ZPD10-0005</t>
  </si>
  <si>
    <t>Šváb Josef, Havlovice</t>
  </si>
  <si>
    <t>Stavba oplocení proti okusu zvěří</t>
  </si>
  <si>
    <t>20ZPD10-0006</t>
  </si>
  <si>
    <t>Bartoš Miroslav, Byzhradec</t>
  </si>
  <si>
    <t>Asanace kůrovcového dřeva a výstavba oplocenky</t>
  </si>
  <si>
    <t>20ZPD10-0008</t>
  </si>
  <si>
    <t>Řízková Eva, Trnov</t>
  </si>
  <si>
    <t>Zřizování oplocenky pro ochranu dřevin při obnově porostů vytěžených z důvodů napadení kalamitním hmyzím škůdcem</t>
  </si>
  <si>
    <t>20ZPD10-0009</t>
  </si>
  <si>
    <t>Těžba a přiblížení stromů napadených kalamitním hmyzím škůdcem z lesního porostu</t>
  </si>
  <si>
    <t>20ZPD10-0010</t>
  </si>
  <si>
    <t>Fof Ladislav, Vřesník</t>
  </si>
  <si>
    <t>Asanace kůrovcového dřeva</t>
  </si>
  <si>
    <t>20ZPD10-0011</t>
  </si>
  <si>
    <t>Rýdlo Jaroslav, Náchod</t>
  </si>
  <si>
    <t>Kůrovcová kalamita Jizbice - Náchod 1. etapa</t>
  </si>
  <si>
    <t>19ZPD10-0098</t>
  </si>
  <si>
    <t>19ZPD10-0103</t>
  </si>
  <si>
    <t>20ZPD10-0004</t>
  </si>
  <si>
    <t>obec Slatina nad Úpou</t>
  </si>
  <si>
    <t>20ZPD10-0007</t>
  </si>
  <si>
    <t>20ZPD10-0012</t>
  </si>
  <si>
    <t>Zřizování oplocenek pro ochranu dřevin při obnově porostů vytěžených z důvodu napadení kalamitním hmyzím škůdcem</t>
  </si>
  <si>
    <t>20ZPD10-0013</t>
  </si>
  <si>
    <t>Friedl Jiří, Dolní Radechová</t>
  </si>
  <si>
    <t>Asanace a přiblížení kůrovcového dříví</t>
  </si>
  <si>
    <t>20ZPD10-0014</t>
  </si>
  <si>
    <t>Termerová Eva, Stará Paka - Karlov</t>
  </si>
  <si>
    <t>2x oplocenka</t>
  </si>
  <si>
    <t>20ZPD10-0017</t>
  </si>
  <si>
    <t>Netíková Marie, Náchod - Běloves</t>
  </si>
  <si>
    <t>20ZPD10-0018</t>
  </si>
  <si>
    <t>Jarkovský Jan, České Meziříčí</t>
  </si>
  <si>
    <t>20ZPD10-0021</t>
  </si>
  <si>
    <t>Horský Libor, Velká Srovnice</t>
  </si>
  <si>
    <t>Oplocenka</t>
  </si>
  <si>
    <t>20ZPD10-0022</t>
  </si>
  <si>
    <t>Kolouch Zdeněk, Praha</t>
  </si>
  <si>
    <t>Realizace oplocenky po asanaci kůrovce</t>
  </si>
  <si>
    <t>20ZPD10-0023</t>
  </si>
  <si>
    <t>Lašťovička Miroslav, Horní Radechová</t>
  </si>
  <si>
    <t>20ZPD10-0025</t>
  </si>
  <si>
    <t>Stavna oplcdní po kůrovcové kalamitě II</t>
  </si>
  <si>
    <t>20ZPD10-0026</t>
  </si>
  <si>
    <t>Špelda Pavel, Hronov - Zbečník</t>
  </si>
  <si>
    <t>20ZPD10-0027</t>
  </si>
  <si>
    <t>Poloprutský Kamil, Houdkovice</t>
  </si>
  <si>
    <t>Výstavba oplocenek k zajištění nové výsadby dřevin v místech vytěžených napadených lesních porostů.</t>
  </si>
  <si>
    <t>20ZPD10-0028</t>
  </si>
  <si>
    <t>Mareš Vratislav, Nový Hrádek</t>
  </si>
  <si>
    <t>oplocení Na kobylince</t>
  </si>
  <si>
    <t>20ZPD10-0029</t>
  </si>
  <si>
    <t>oplocení les Žďár</t>
  </si>
  <si>
    <t>20ZPD10-0030</t>
  </si>
  <si>
    <t>Oplocení Nový Hrádek</t>
  </si>
  <si>
    <t>20ZPD10-0031</t>
  </si>
  <si>
    <t>Oplocení Sněžné</t>
  </si>
  <si>
    <t>20ZPD10-0015</t>
  </si>
  <si>
    <t>Oplocenka obecní les Horní Kalná</t>
  </si>
  <si>
    <t>20ZPD10-0019</t>
  </si>
  <si>
    <t>20ZPD10-0024</t>
  </si>
  <si>
    <t>Oplocení melioračních a zpevňujících dřevin po kůrovcové kalamitě</t>
  </si>
  <si>
    <t>20ZPD10-0020</t>
  </si>
  <si>
    <t>Voňková Hedvika, Hořice</t>
  </si>
  <si>
    <t>Zalesnění</t>
  </si>
  <si>
    <t>20ZPD10-0032</t>
  </si>
  <si>
    <t>Rýdlová Hana, Náchod</t>
  </si>
  <si>
    <t>Hana Rýdlová - těžby kůrovcem napadeného lesa + asanace + oplocení</t>
  </si>
  <si>
    <t>20ZPD10-0034</t>
  </si>
  <si>
    <t>Volhejnová Soňa, Červený Kostelec</t>
  </si>
  <si>
    <t>20ZPD10-0035</t>
  </si>
  <si>
    <t>Kopecký Pavel, Lično</t>
  </si>
  <si>
    <t>20ZPD10-0036</t>
  </si>
  <si>
    <t>Víteček Petr, Černíkovice</t>
  </si>
  <si>
    <t>20ZPD10-0039</t>
  </si>
  <si>
    <t>Dušková Jaroslava, Černíkovice</t>
  </si>
  <si>
    <t>Těžba kůrovcového dřeva a stavba oplocenek Dušková</t>
  </si>
  <si>
    <t>20ZPD10-0041</t>
  </si>
  <si>
    <t>20ZPD10-0042</t>
  </si>
  <si>
    <t>Oplocenky Hlaváček</t>
  </si>
  <si>
    <t>20ZPD10-0043</t>
  </si>
  <si>
    <t>Moravec David, Dobruška</t>
  </si>
  <si>
    <t>Zřízení oplocenek pro ochranu dřevin při obnově porostů vytěžených z důvodu napadení kalamitním hmyzím škůdcem</t>
  </si>
  <si>
    <t>20ZPD10-0045</t>
  </si>
  <si>
    <t>Výstavba oplocenek k zajištění nové výsadby dřevin</t>
  </si>
  <si>
    <t>20ZPD10-0047</t>
  </si>
  <si>
    <t>Luštinec Daniel, Náchod</t>
  </si>
  <si>
    <t>20ZPD10-0048</t>
  </si>
  <si>
    <t>Cvikýř Jan, Černčice</t>
  </si>
  <si>
    <t>20ZPD10-0049</t>
  </si>
  <si>
    <t>Klikar Tomáš, Hradec Králové</t>
  </si>
  <si>
    <t>Oplocenka v SV části lesního pozemku p.č. 4667, k.ú. Křinice</t>
  </si>
  <si>
    <t>20ZPD10-0050</t>
  </si>
  <si>
    <t>Šepek Petr, Jeřice</t>
  </si>
  <si>
    <t>oplocení lesního pozemku</t>
  </si>
  <si>
    <t>20ZPD10-0051</t>
  </si>
  <si>
    <t>Moravec Jan, Dobruška</t>
  </si>
  <si>
    <t>oplocenka 401Ad12</t>
  </si>
  <si>
    <t>20ZPD10-0052</t>
  </si>
  <si>
    <t>20ZPD10-0053</t>
  </si>
  <si>
    <t>Vybudování oplocenky pro ochranu dřevin při obnově porostu - etapa 2</t>
  </si>
  <si>
    <t>20ZPD10-0054</t>
  </si>
  <si>
    <t>Vybudování oplocenky pro ochranu dřevin při obnově porostu - etapa 1</t>
  </si>
  <si>
    <t>20ZPD10-0055</t>
  </si>
  <si>
    <t>20ZPD10-0056</t>
  </si>
  <si>
    <t>Janovská Kateřina, Červený Kostelec</t>
  </si>
  <si>
    <t>20ZPD10-0058</t>
  </si>
  <si>
    <t>Nývlt Josef, Červený Kostelec</t>
  </si>
  <si>
    <t>20ZPD10-0059</t>
  </si>
  <si>
    <t>Vaňát Zdeněk, Bohuslavice</t>
  </si>
  <si>
    <t>Obnova lesa po kůrovci</t>
  </si>
  <si>
    <t>20ZPD10-0060</t>
  </si>
  <si>
    <t>Valášek Václav, Rožnov</t>
  </si>
  <si>
    <t>20ZPD10-0062</t>
  </si>
  <si>
    <t>Preclík Josef, Voděrady</t>
  </si>
  <si>
    <t>vybudování oplocenek po kůrovcové těžbě</t>
  </si>
  <si>
    <t>20ZPD10-0063</t>
  </si>
  <si>
    <t>20ZPD10-0065</t>
  </si>
  <si>
    <t>Podstatová Jana, Suchý Důl</t>
  </si>
  <si>
    <t>20ZPD10-0066</t>
  </si>
  <si>
    <t>Mertlík Miroslav, Hořičky</t>
  </si>
  <si>
    <t>20ZPD10-0067</t>
  </si>
  <si>
    <t>Podpora likvidace kůrovce u malých vlastníků lesů 2020</t>
  </si>
  <si>
    <t>20ZPD10-0068</t>
  </si>
  <si>
    <t>Králíčková Naděžda, Náchod</t>
  </si>
  <si>
    <t>20ZPD10-0069</t>
  </si>
  <si>
    <t>Zemědělské družstvo OSTAŠ IČO 00126918</t>
  </si>
  <si>
    <t>20ZPD10-0070</t>
  </si>
  <si>
    <t>Boušová Ilona, České Meziříčí</t>
  </si>
  <si>
    <t>Vybudování lesní oplocenky</t>
  </si>
  <si>
    <t>20ZPD10-0071</t>
  </si>
  <si>
    <t>Bartoš Josef, Nové Město nad Metují</t>
  </si>
  <si>
    <t>20ZPD10-0072</t>
  </si>
  <si>
    <t>Říha Ladislav, Hradec Králové</t>
  </si>
  <si>
    <t>20ZPD10-0073</t>
  </si>
  <si>
    <t>Pišl Tomáš, Rychnov nad Kněžnou</t>
  </si>
  <si>
    <t>20ZPD10-0074</t>
  </si>
  <si>
    <t>Olekšák Jan, Jaroměř</t>
  </si>
  <si>
    <t>oplocení Hrnčířů les ve Žďáru</t>
  </si>
  <si>
    <t>20ZPD10-0075</t>
  </si>
  <si>
    <t>Stavba oplocení po kůrovcové kalamitě + těžba a přiblížení kůrovcových stromů se současně provedenou asanací.</t>
  </si>
  <si>
    <t>20ZPD10-0077</t>
  </si>
  <si>
    <t>20ZPD10-0078</t>
  </si>
  <si>
    <t xml:space="preserve">Šrůtek Karel, Slatina nad Zdobnicí </t>
  </si>
  <si>
    <t>20ZPD10-0079</t>
  </si>
  <si>
    <t>Navrátil Václav, Hronov</t>
  </si>
  <si>
    <t>20ZPD10-0080</t>
  </si>
  <si>
    <t>Zřizování oplocenek při obnově porostů</t>
  </si>
  <si>
    <t>20ZPD10-0082</t>
  </si>
  <si>
    <t>Vilímek Jan, Hradec Králové</t>
  </si>
  <si>
    <t>stavba oplocení po kůrovcové kalamitě</t>
  </si>
  <si>
    <t>20ZPD10-0085</t>
  </si>
  <si>
    <t>20ZPD10-0088</t>
  </si>
  <si>
    <t>Tuček Josef, Hořičky</t>
  </si>
  <si>
    <t>20ZPD10-0089</t>
  </si>
  <si>
    <t>Marková Helena, Dobruška</t>
  </si>
  <si>
    <t>20ZPD10-0090</t>
  </si>
  <si>
    <t>Horák Josef, Třebihošť</t>
  </si>
  <si>
    <t>Výstavba oplocenky Josef Horák</t>
  </si>
  <si>
    <t>20ZPD10-0033</t>
  </si>
  <si>
    <t>Kůrovcová kalamita Jizbice - Náchod 2. etapa</t>
  </si>
  <si>
    <t>20ZPD10-0037</t>
  </si>
  <si>
    <t>20ZPD10-0040</t>
  </si>
  <si>
    <t>Oplocenky obec Černíkovice</t>
  </si>
  <si>
    <t>20ZPD10-0044</t>
  </si>
  <si>
    <t>Oplocení vytěžené plochy po kůrovci</t>
  </si>
  <si>
    <t>20ZPD10-0046</t>
  </si>
  <si>
    <t>Stavba oplocenek po kůrovcové kalamitě</t>
  </si>
  <si>
    <t>20ZPD10-0057</t>
  </si>
  <si>
    <t>20ZPD10-0061</t>
  </si>
  <si>
    <t>20ZPD10-0076</t>
  </si>
  <si>
    <t>20ZPD10-0081</t>
  </si>
  <si>
    <t>20ZPD10-0084</t>
  </si>
  <si>
    <t>Oplocenka obecní les Horní Kalná č. 2</t>
  </si>
  <si>
    <t>20ZPD10-0086</t>
  </si>
  <si>
    <t>20ZPD10-0087</t>
  </si>
  <si>
    <t>zřizování oplocenek pro ochranu dřevin při obnově porostů</t>
  </si>
  <si>
    <t>20ZPD10-0091</t>
  </si>
  <si>
    <t>Tošovský Jan, Rychnov nad Kněžnou</t>
  </si>
  <si>
    <t>Zřízení oplocenky v místě kůrovcem napadeného lesa v katastru Houdkovice</t>
  </si>
  <si>
    <t>20ZPD10-0092</t>
  </si>
  <si>
    <t>Ing. Obst Tomáš, Liberec</t>
  </si>
  <si>
    <t>Oplocení Obstovi Dobřany</t>
  </si>
  <si>
    <t>20ZPD10-0095</t>
  </si>
  <si>
    <t>Baše David, Dobruška</t>
  </si>
  <si>
    <t>ochrana lesní kultury před zvěří</t>
  </si>
  <si>
    <t>20ZPD10-0096</t>
  </si>
  <si>
    <t>Tauchman Tomáš, Dolní Kalná</t>
  </si>
  <si>
    <t>Likvidace porostu napadeného kůrovcem - KÚ Dolní Kalná, p.č.930/3</t>
  </si>
  <si>
    <t>20ZPD10-0097</t>
  </si>
  <si>
    <t>Jakoubková Marcela, Hradec Králové</t>
  </si>
  <si>
    <t>Podpora hospodaření v lesích - asanace kůrovcového dříví a jeho odvoz z lesa</t>
  </si>
  <si>
    <t>20ZPD10-0098</t>
  </si>
  <si>
    <t>Brychová Miroslava, Dobřany</t>
  </si>
  <si>
    <t>Oplocení Brychová Dobřany</t>
  </si>
  <si>
    <t>20ZPD10-0100</t>
  </si>
  <si>
    <t>Čeřovský Petr, Vřesník</t>
  </si>
  <si>
    <t>20ZPD10-0101</t>
  </si>
  <si>
    <t>Liebich Viktor, Liberk</t>
  </si>
  <si>
    <t>20ZPD10-0102</t>
  </si>
  <si>
    <t>Šubr Milan, Lázně Bělohrad</t>
  </si>
  <si>
    <t>20ZPD10-0103</t>
  </si>
  <si>
    <t>Dolanský Lubomír, Sedloňov</t>
  </si>
  <si>
    <t>Oplocení na Polomu</t>
  </si>
  <si>
    <t>20ZPD10-0104</t>
  </si>
  <si>
    <t>Netík Libor, Náchod</t>
  </si>
  <si>
    <t>Podpora hospodaření v lesích - asanace kůrovcového dříví - 20ZPD10</t>
  </si>
  <si>
    <t>20ZPD10-0105</t>
  </si>
  <si>
    <t>20ZPD10-0106</t>
  </si>
  <si>
    <t>Kosařová Jana, Bohuslavice</t>
  </si>
  <si>
    <t>Těžba kůrovcem zasaženého dřeva v Halíně</t>
  </si>
  <si>
    <t>20ZPD10-0107</t>
  </si>
  <si>
    <t>20ZPD10-0109</t>
  </si>
  <si>
    <t>Hončlová Jana, Horní Radechová</t>
  </si>
  <si>
    <t>20ZPD10-0110</t>
  </si>
  <si>
    <t>20ZPD10-0111</t>
  </si>
  <si>
    <t>FACHR s.r.o., IČO 28789148</t>
  </si>
  <si>
    <t>20ZPD10-0112</t>
  </si>
  <si>
    <t>Štětina Rudolf, Olešnice v Orlických horách</t>
  </si>
  <si>
    <t>20ZPD10-0113</t>
  </si>
  <si>
    <t>20ZPD10-0115</t>
  </si>
  <si>
    <t>Oberreiter Zdeněk Jindřich, Rychnov nad Kněžnou</t>
  </si>
  <si>
    <t>20ZPD10-0116</t>
  </si>
  <si>
    <t>Petruželka Tereza, Semechnice</t>
  </si>
  <si>
    <t>20ZPD10-0117</t>
  </si>
  <si>
    <t>TRIC veřejná obchodní společnost, IČO 25261371</t>
  </si>
  <si>
    <t>Oplocenky</t>
  </si>
  <si>
    <t>20ZPD10-0118</t>
  </si>
  <si>
    <t>Fanta Pavel, Nové Město nad Metují</t>
  </si>
  <si>
    <t>20ZPD10-0119</t>
  </si>
  <si>
    <t>Jirsová Dagmar, Solnice</t>
  </si>
  <si>
    <t>20ZPD10-0120</t>
  </si>
  <si>
    <t>Novotná Světluška, Hradec Králové</t>
  </si>
  <si>
    <t>20ZPD10-0121</t>
  </si>
  <si>
    <t>Teperová Petra, Třebihošť</t>
  </si>
  <si>
    <t>Lesní oplocenky</t>
  </si>
  <si>
    <t>20ZPD10-0122</t>
  </si>
  <si>
    <t>20ZPD10-0123</t>
  </si>
  <si>
    <t>Muzikantová Ilona, Hradec Králové</t>
  </si>
  <si>
    <t>Sanace kůrovcem napadeného dřeva</t>
  </si>
  <si>
    <t>20ZPD10-0124</t>
  </si>
  <si>
    <t>Steklíková Hana, Rychnov nad Kněžnou</t>
  </si>
  <si>
    <t>20ZPD10-0125</t>
  </si>
  <si>
    <t>Šulák Jiří, Hřibiny-Ledská</t>
  </si>
  <si>
    <t>Oplocenka.</t>
  </si>
  <si>
    <t>20ZPD10-0126</t>
  </si>
  <si>
    <t>Čapoun Jan, Mlázovice</t>
  </si>
  <si>
    <t>20ZPD10-0130</t>
  </si>
  <si>
    <t>Kárník Zdeněk, Praha</t>
  </si>
  <si>
    <t>Oplocení Kárník Kounov</t>
  </si>
  <si>
    <t>20ZPD10-0131</t>
  </si>
  <si>
    <t>Endt  Bohuslav, Tuchoměřice</t>
  </si>
  <si>
    <t>20ZPD10-0132</t>
  </si>
  <si>
    <t>Haufer Frantisek, Bystré</t>
  </si>
  <si>
    <t>Oplocenky Haufer Sněžné</t>
  </si>
  <si>
    <t>20ZPD10-0133</t>
  </si>
  <si>
    <t>Libuše Hladíková,  Náchod</t>
  </si>
  <si>
    <t>Oplocenky Hladíková les Žďár</t>
  </si>
  <si>
    <t>20ZPD10-0135</t>
  </si>
  <si>
    <t>Miewaldová Marie, Hronov</t>
  </si>
  <si>
    <t>20ZPD10-0136</t>
  </si>
  <si>
    <t>Wietková Renata, Červený Kostelec</t>
  </si>
  <si>
    <t>20ZPD10-0137</t>
  </si>
  <si>
    <t>Kleiner Vlastimil, Dobré</t>
  </si>
  <si>
    <t>oplocenka Kleiner</t>
  </si>
  <si>
    <t>20ZPD10-0138</t>
  </si>
  <si>
    <t>Dvořáček Jan, Mezilesí</t>
  </si>
  <si>
    <t>20ZPD10-0139</t>
  </si>
  <si>
    <t>Těžba, asanace, stavba oplocení</t>
  </si>
  <si>
    <t>20ZPD10-0142</t>
  </si>
  <si>
    <t>Krtička Václav, Nové Město nad Metují</t>
  </si>
  <si>
    <t>Oplocení Krtička Sněžné</t>
  </si>
  <si>
    <t>20ZPD10-0143</t>
  </si>
  <si>
    <t>Denygr Antonín, Brzice</t>
  </si>
  <si>
    <t>20ZPD10-0144</t>
  </si>
  <si>
    <t>Hlinovská Jiřina, Trnov</t>
  </si>
  <si>
    <t>Oplocení lesního porostu po kůrovcové kalamitě</t>
  </si>
  <si>
    <t>20ZPD10-0145</t>
  </si>
  <si>
    <t>Oplocení les Žďár II</t>
  </si>
  <si>
    <t>20ZPD10-0146</t>
  </si>
  <si>
    <t>Oplocenky Sněžné Čihadlo</t>
  </si>
  <si>
    <t>20ZPD10-0147</t>
  </si>
  <si>
    <t>Matějka Jiří, Rychnov nad Kněžnou</t>
  </si>
  <si>
    <t>Ochrana mladých lesních porostů proti zvěři po kůrovcové těžbě</t>
  </si>
  <si>
    <t>20ZPD10-0148</t>
  </si>
  <si>
    <t>Martinek Pavel, Synkov-Slemeno</t>
  </si>
  <si>
    <t>Oplocování mladých lesních porostů po kůrovcové těžbě</t>
  </si>
  <si>
    <t>20ZPD10-0149</t>
  </si>
  <si>
    <t>Oplocení Roubalák a Krahulčí</t>
  </si>
  <si>
    <t>20ZPD10-0151</t>
  </si>
  <si>
    <t>stavba 2. části oplocenky jaro 2020</t>
  </si>
  <si>
    <t>20ZPD10-0152</t>
  </si>
  <si>
    <t>Kůrovcová kalamita</t>
  </si>
  <si>
    <t>20ZPD10-0153</t>
  </si>
  <si>
    <t>Kundrát Martin, Kostelec nad Orlicí</t>
  </si>
  <si>
    <t>Výstavba oplocenek po kůrovcové těžbě</t>
  </si>
  <si>
    <t>20ZPD10-0154</t>
  </si>
  <si>
    <t>Dlabolová Miroslava, Jaroměř</t>
  </si>
  <si>
    <t>20ZPD10-0155</t>
  </si>
  <si>
    <t>Švorčík Josef, Machov</t>
  </si>
  <si>
    <t>20ZPD10-0156</t>
  </si>
  <si>
    <t>Zelený Milan, Náchod</t>
  </si>
  <si>
    <t>stavba oplocenky po těžbě kůrovcového mladého lesa</t>
  </si>
  <si>
    <t>20ZPD10-0157</t>
  </si>
  <si>
    <t>Dufek Martin, Všestary</t>
  </si>
  <si>
    <t>Podpora hospodaření v lesích - asanace kůrovcového dřív</t>
  </si>
  <si>
    <t>20ZPD10-0159</t>
  </si>
  <si>
    <t>Těžba a asanace dřeva napadeného lýkožroutem smrkový</t>
  </si>
  <si>
    <t>20ZPD10-0161</t>
  </si>
  <si>
    <t>Sanace kůrovcového dříví</t>
  </si>
  <si>
    <t>20ZPD10-0162</t>
  </si>
  <si>
    <t>20ZPD10-0163</t>
  </si>
  <si>
    <t>Zelený Zdeněk, Velká Jesenice</t>
  </si>
  <si>
    <t>kůrovec-oplocenka</t>
  </si>
  <si>
    <t>20ZPD10-0093</t>
  </si>
  <si>
    <t>Ochrana lesa proti kalamitním hmyzím škůdcům 2020</t>
  </si>
  <si>
    <t>20ZPD10-0094</t>
  </si>
  <si>
    <t>Stračov - těžba a příblížení kůrovcových stromů 2020</t>
  </si>
  <si>
    <t>20ZPD10-0099</t>
  </si>
  <si>
    <t>20ZPD10-0108</t>
  </si>
  <si>
    <t>Lain Radoslav, Jičíněves</t>
  </si>
  <si>
    <t>20ZPD10-0114</t>
  </si>
  <si>
    <t>Zajištění ochrany nové výsadby dřevin v k.ú. Trnov</t>
  </si>
  <si>
    <t>20ZPD10-0127</t>
  </si>
  <si>
    <t>20ZPD10-0128</t>
  </si>
  <si>
    <t>Oplocenky - Městys Žernov</t>
  </si>
  <si>
    <t>20ZPD10-0129</t>
  </si>
  <si>
    <t>Oplocenky Česká Skalice</t>
  </si>
  <si>
    <t>20ZPD10-0134</t>
  </si>
  <si>
    <t>Oplocenky Kramolna</t>
  </si>
  <si>
    <t>20ZPD10-0141</t>
  </si>
  <si>
    <t>Asanace kůrovcového dříví - Stavba oplocenky po kůrovcové těžbě</t>
  </si>
  <si>
    <t>20ZPD10-0150</t>
  </si>
  <si>
    <t>kůrovcová kalamita - jaro 2020 + oplocenka - jaro 2020</t>
  </si>
  <si>
    <t>20ZPD10-0158</t>
  </si>
  <si>
    <t>Likvidace kůrovcového dřeva v lesích města Meziměstí</t>
  </si>
  <si>
    <t>20ZPD10-0160</t>
  </si>
  <si>
    <t>Oplocení Mezilesí Halačov</t>
  </si>
  <si>
    <t>20SPT08 - Vrcholový a výkonnostní sport v kategorii dospělých</t>
  </si>
  <si>
    <t>20SPT08-0002</t>
  </si>
  <si>
    <t>Extraliga minigolfu + minigolfová reprezentace ČR</t>
  </si>
  <si>
    <t>20SPT08-0003</t>
  </si>
  <si>
    <t>20SPT08-0004</t>
  </si>
  <si>
    <t>Podpora reprezentanta T. Peška na rok 2020</t>
  </si>
  <si>
    <t>20SPT08-0005</t>
  </si>
  <si>
    <t>FC Hradec Králové ženy z.s.</t>
  </si>
  <si>
    <t>I holky hrají fotbal</t>
  </si>
  <si>
    <t>20SPT08-0006</t>
  </si>
  <si>
    <t>Podpora hokejbalového týmu v Extralize mužů ČR</t>
  </si>
  <si>
    <t>20SPT08-0008</t>
  </si>
  <si>
    <t>Elkov Kasper 2020</t>
  </si>
  <si>
    <t>20SPT08-0009</t>
  </si>
  <si>
    <t>Udržení se v extralize</t>
  </si>
  <si>
    <t>20SPT08-0010</t>
  </si>
  <si>
    <t>20SPT08-0012</t>
  </si>
  <si>
    <t>20SPT08-0011</t>
  </si>
  <si>
    <t>Kulatá šachovnice z.s.</t>
  </si>
  <si>
    <t>Příprava a účast na Mistrovství světa v ultimate frisbee 2020</t>
  </si>
  <si>
    <t>20SPT08-0013</t>
  </si>
  <si>
    <t>Squash Centrum club HK, z.s.</t>
  </si>
  <si>
    <t>Extraliga a 1. liga ve squashi 2020</t>
  </si>
  <si>
    <t>20SPT08-0014</t>
  </si>
  <si>
    <t>ILHK Hradec Králové z.s.</t>
  </si>
  <si>
    <t>extraliga mužů</t>
  </si>
  <si>
    <t>20SPT08-0015</t>
  </si>
  <si>
    <t>JEZDECKÝ KLUB FLAMENCO SLOUPNO</t>
  </si>
  <si>
    <t>Příprava reprezentanta Miloslava Příhody na OH a další mezinárodní a tuzemské soutěže ve všestrannosti v roce 2020</t>
  </si>
  <si>
    <t>20SPT08-0016</t>
  </si>
  <si>
    <t>Vrcholový a výkonnostní sport v kategorii dospělých sportovců LOKO Trutnov</t>
  </si>
  <si>
    <t>20SPT08-0017</t>
  </si>
  <si>
    <t>Podpora vrcholového a výkonnostního sportu.</t>
  </si>
  <si>
    <t>20SPT08-0018</t>
  </si>
  <si>
    <t>20SPT08-0019</t>
  </si>
  <si>
    <t>I. liga dospělých v tenise - O titul mistra ČR a II. liga dospělých v tenise - O postup do nejvyšší prvoligové soutěže</t>
  </si>
  <si>
    <t>20SPT08-0020</t>
  </si>
  <si>
    <t>Česká federace Spastic Handicap, z. s.</t>
  </si>
  <si>
    <t>Letní paralympijské hry Tokio 2020</t>
  </si>
  <si>
    <t>20SPT08-0021</t>
  </si>
  <si>
    <t>Prvoligový volejbal v Hronově</t>
  </si>
  <si>
    <t>20SPT08-0024</t>
  </si>
  <si>
    <t>VRCHOLOVÝ SPORT GCHK 2020</t>
  </si>
  <si>
    <t>20SPT08-0025</t>
  </si>
  <si>
    <t>Podpora vrcholového sportu - jednotlivců a týmu (extraligového družstva) TJ Montas v roce 2020</t>
  </si>
  <si>
    <t>20SPT08-0026</t>
  </si>
  <si>
    <t>Podpora v přípravě lyžařů běžců pro závody světového a evropského poháru, mistrovství světa U23, MČR a ČP.</t>
  </si>
  <si>
    <t>20SPT08-0027</t>
  </si>
  <si>
    <t>20SPT08-0028</t>
  </si>
  <si>
    <t>Vrcholový a výkonnostní sport v kategorii dospělých</t>
  </si>
  <si>
    <t>20SPT08-0029</t>
  </si>
  <si>
    <t>Podpora Leoše Roušavého, mistra světa v kvadriatlonu, a preprezentace Královéhradeckého kraje a České republiky</t>
  </si>
  <si>
    <t>20SPT08-0030</t>
  </si>
  <si>
    <t>20SPT08-0031</t>
  </si>
  <si>
    <t>Vrcholový sport sportovců SPARTAKu</t>
  </si>
  <si>
    <t>20SPT08-0032</t>
  </si>
  <si>
    <t>20SPT08-0033</t>
  </si>
  <si>
    <t>Podpora přípravy atletů SK Nové Město nad Metují ve vrcholných soutěžích družstev a jednotlivců</t>
  </si>
  <si>
    <t>20SPT08-0034</t>
  </si>
  <si>
    <t>I. liga ve stolním tenise</t>
  </si>
  <si>
    <t>20SPT08-0035</t>
  </si>
  <si>
    <t>Družstva SK Dobré v Extralize a 1.lize žen</t>
  </si>
  <si>
    <t>20SPT08-0036</t>
  </si>
  <si>
    <t>TK Východočeská sportovní - Vrcholový a výkonnostní sport</t>
  </si>
  <si>
    <t>20SPT08-0038</t>
  </si>
  <si>
    <t>Vrcholová závodní činnost SK Karate Spartak HK 2020</t>
  </si>
  <si>
    <t>20SPT08-0039</t>
  </si>
  <si>
    <t>Podpora vrcholového sportu, reprezentanta TJ SOKOL Deštné v O.h. v alpském lyžování pro rok 2020</t>
  </si>
  <si>
    <t>20SPT08-0040</t>
  </si>
  <si>
    <t>Tělovýchovná jednota Spartak Vrchlabí, z. s.</t>
  </si>
  <si>
    <t>Zajištění podmínek pro vrcholový trénink Ondřeje Fejfara</t>
  </si>
  <si>
    <t>20SPT08-0041</t>
  </si>
  <si>
    <t>Jezdecká sezóna 2020</t>
  </si>
  <si>
    <t>20SPT08-0042</t>
  </si>
  <si>
    <t>Extraliga a 1. liga mužů stolního tenisu, Extraliga mužů basketbalu - podpora činnosti v nejvyšších soutěžích</t>
  </si>
  <si>
    <t>20SPT08-0043</t>
  </si>
  <si>
    <t>Podpora talentovaných závodníků v oddíle OK 99 Hradec Králové</t>
  </si>
  <si>
    <t>20SPT08-0045</t>
  </si>
  <si>
    <t>20SPT08-0046</t>
  </si>
  <si>
    <t>Tréninková a materiální podpora tří Extraligových družstev a českých reprezentantů BC Bowlingzone, z.s.</t>
  </si>
  <si>
    <t>20SPT08-0047</t>
  </si>
  <si>
    <t>Vem Camará Capoeira Hradec Králové z. s.</t>
  </si>
  <si>
    <t>Podpora reprezentačního výběru oddílu Vem Camará Capoeira v kategorii dospělých</t>
  </si>
  <si>
    <t>20SPT08-0048</t>
  </si>
  <si>
    <t>Mistrovství světa mažoretek 2020 v Kazachstánu</t>
  </si>
  <si>
    <t>20SPT08-0049</t>
  </si>
  <si>
    <t>20SPT08-0050</t>
  </si>
  <si>
    <t>Podpora reprezentantů v přípravě a účasti na závodech Světového poháru a MSJ</t>
  </si>
  <si>
    <t>20SPT08-0051</t>
  </si>
  <si>
    <t>Příprava prvoligových družstev mužů a žen</t>
  </si>
  <si>
    <t>20SPT08-0052</t>
  </si>
  <si>
    <t>Podpora reprezentanta České republiky v olympijském triatlonu Jana Volára</t>
  </si>
  <si>
    <t>20SPT08-0053</t>
  </si>
  <si>
    <t>20SPT02 - Pořádání významných sportovních akcí dětí a mládeže</t>
  </si>
  <si>
    <t>20SPT04 - Činnost sportovních středisek a sportovních center mládeže</t>
  </si>
  <si>
    <t>20SPT09 - Příprava krajských reprezentantů na Olympiádu dětí a mládeže</t>
  </si>
  <si>
    <t>20SPT10 - Podpora investic do sportovních objektů a zařízení</t>
  </si>
  <si>
    <t>20SPT01-0001</t>
  </si>
  <si>
    <t>Sportujeme na kole i pěšky</t>
  </si>
  <si>
    <t>20SPT01-0003</t>
  </si>
  <si>
    <t>Velká cena Československého klubu veteránů ve stolním tenisu - 39.ročník</t>
  </si>
  <si>
    <t>20SPT01-0004</t>
  </si>
  <si>
    <t>Hurá na BEJKA!</t>
  </si>
  <si>
    <t>20SPT01-0006</t>
  </si>
  <si>
    <t>20SPT01-0007</t>
  </si>
  <si>
    <t>Pořádání sportovní akce v roce 2020 klubem SK LOB Nová Paka z.s.</t>
  </si>
  <si>
    <t>20SPT01-0008</t>
  </si>
  <si>
    <t>Orlický maraton v běhu na lyžích</t>
  </si>
  <si>
    <t>20SPT01-0010</t>
  </si>
  <si>
    <t>20SPT01-0011</t>
  </si>
  <si>
    <t>20SPT01-0012</t>
  </si>
  <si>
    <t>Kurzy monoski, výukové lyžařské kurzy pro handicapované</t>
  </si>
  <si>
    <t>20SPT01-0013</t>
  </si>
  <si>
    <t>Realizace 5. ročníku Olfin Car Trutnovského půlmaratonu</t>
  </si>
  <si>
    <t>20SPT01-0014</t>
  </si>
  <si>
    <t>Soutěž žáků. Samurajská Katana pro žáky a žákyně - U9, U11, U13 a U15.</t>
  </si>
  <si>
    <t>20SPT01-0016</t>
  </si>
  <si>
    <t>20SPT01-0017</t>
  </si>
  <si>
    <t>Rock Point - Horská výzva 2020 (6.závod)</t>
  </si>
  <si>
    <t>20SPT01-0018</t>
  </si>
  <si>
    <t>Škola bruslení 2020</t>
  </si>
  <si>
    <t>20SPT01-0019</t>
  </si>
  <si>
    <t>Pohyb MŠ kamarád a MŠ čtyrlístek</t>
  </si>
  <si>
    <t>20SPT01-0020</t>
  </si>
  <si>
    <t>Jarní turnaj, Mikulášský turnaj</t>
  </si>
  <si>
    <t>20SPT01-0021</t>
  </si>
  <si>
    <t>Královéhradecký volejbal pro všechny volejbal</t>
  </si>
  <si>
    <t>20SPT01-0022</t>
  </si>
  <si>
    <t>POHYB S GOLFEM GCHK 2020</t>
  </si>
  <si>
    <t>20SPT01-0024</t>
  </si>
  <si>
    <t>Série 4 turnajů pro dospělé +GPB O Hradeckého Lva 47. ročník</t>
  </si>
  <si>
    <t>20SPT01-0025</t>
  </si>
  <si>
    <t>Pořádání veřejných lyžařských, silničních a terénních běhů</t>
  </si>
  <si>
    <t>20SPT01-0026</t>
  </si>
  <si>
    <t>Pohybová gramotnost a pořádání masových sportovních soutěží</t>
  </si>
  <si>
    <t>20SPT01-0027</t>
  </si>
  <si>
    <t>20SPT01-0028</t>
  </si>
  <si>
    <t>Město na kolech - XIX.ročník</t>
  </si>
  <si>
    <t>20SPT01-0029</t>
  </si>
  <si>
    <t>Cyklistika Rafkarna z.s.</t>
  </si>
  <si>
    <t>Velká cena Hradce Králové</t>
  </si>
  <si>
    <t>20SPT01-0030</t>
  </si>
  <si>
    <t>Memoriál Františka Šoulavého - velikonoční turnaj v bleskovém šachu 2020 - 64. ročník</t>
  </si>
  <si>
    <t>20SPT01-0031</t>
  </si>
  <si>
    <t>Cesta za snem, z.s.</t>
  </si>
  <si>
    <t>Handy Cyklo Maraton 2020</t>
  </si>
  <si>
    <t>20SPT01-0032</t>
  </si>
  <si>
    <t>Velká cena Královéhradeckého kraje v šachu</t>
  </si>
  <si>
    <t>20SPT01-0033</t>
  </si>
  <si>
    <t>Seriál hobby závodů pro neregistrované sportovce - děti, mládež a seniory  2020.</t>
  </si>
  <si>
    <t>20SPT01-0037</t>
  </si>
  <si>
    <t>Hradecký terénní triatlon</t>
  </si>
  <si>
    <t>20SPT01-0038</t>
  </si>
  <si>
    <t>Pořádání Rychnovského šachového festivalu seniorů</t>
  </si>
  <si>
    <t>20SPT01-0039</t>
  </si>
  <si>
    <t>43. HAPO 2020</t>
  </si>
  <si>
    <t>20SPT01-0041</t>
  </si>
  <si>
    <t>TJ Butoves z.s.</t>
  </si>
  <si>
    <t>Butovský kros 22. ročník</t>
  </si>
  <si>
    <t>20SPT01-0042</t>
  </si>
  <si>
    <t>FC Santus Dobruška z.s.</t>
  </si>
  <si>
    <t>Dobrušský pohár ve futsalu 2020</t>
  </si>
  <si>
    <t>20SPT01-0043</t>
  </si>
  <si>
    <t>Dobrušský pohár 2020</t>
  </si>
  <si>
    <t>20SPT01-0045</t>
  </si>
  <si>
    <t>20SPT01-0046</t>
  </si>
  <si>
    <t>Pořádání sportovní soutěže 2020</t>
  </si>
  <si>
    <t>20SPT01-0047</t>
  </si>
  <si>
    <t>Krkonošská 70MTB</t>
  </si>
  <si>
    <t>20SPT01-0048</t>
  </si>
  <si>
    <t>Pro zdravé Hostinné, spolek</t>
  </si>
  <si>
    <t>Běh za zdravé Hostinné</t>
  </si>
  <si>
    <t>20SPT01-0049</t>
  </si>
  <si>
    <t>Klub českých turistů, odbor Dobruška z.s.</t>
  </si>
  <si>
    <t>Pohybová gramotnost 2020</t>
  </si>
  <si>
    <t>20SPT01-0050</t>
  </si>
  <si>
    <t>O pohár Sportovní akademie 2020</t>
  </si>
  <si>
    <t>20SPT01-0051</t>
  </si>
  <si>
    <t>7. ročník ABB Trutnovský půlmaraton 2020 "poběž s námi"</t>
  </si>
  <si>
    <t>20SPT01-0054</t>
  </si>
  <si>
    <t>20SPT01-0055</t>
  </si>
  <si>
    <t>Nej Hradečák</t>
  </si>
  <si>
    <t>20SPT02-0002</t>
  </si>
  <si>
    <t>28. mistrovství České republiky ve stolním tenisu sportovců s mentálním postižením 2020</t>
  </si>
  <si>
    <t>20SPT02-0003</t>
  </si>
  <si>
    <t>Borský pohár</t>
  </si>
  <si>
    <t>20SPT02-0004</t>
  </si>
  <si>
    <t>Aerobic club Jičín, z. s.</t>
  </si>
  <si>
    <t>Pořádání významných sportovních akcí dětí a mládeže</t>
  </si>
  <si>
    <t>20SPT02-0005</t>
  </si>
  <si>
    <t>Grand Prix Hradec Králové 2020</t>
  </si>
  <si>
    <t>20SPT02-0006</t>
  </si>
  <si>
    <t>Český pohár v akrobatickém lyžování, disciplína BA</t>
  </si>
  <si>
    <t>20SPT02-0007</t>
  </si>
  <si>
    <t>Velká cena města Trutnova 2020 v karate</t>
  </si>
  <si>
    <t>20SPT02-0009</t>
  </si>
  <si>
    <t>20SPT02-0010</t>
  </si>
  <si>
    <t>ZMRZLIŇÁK 2020_XXIII.ročník Mezinárodní turnaj dívek ve volejbale</t>
  </si>
  <si>
    <t>20SPT02-0011</t>
  </si>
  <si>
    <t>Pořádání prestižních basketbalových turnajů mládeže</t>
  </si>
  <si>
    <t>20SPT02-0012</t>
  </si>
  <si>
    <t>Poháry mládeže 2020</t>
  </si>
  <si>
    <t>20SPT02-0013</t>
  </si>
  <si>
    <t>Jarní turnaj mládeže XXIX. ročník</t>
  </si>
  <si>
    <t>20SPT02-0014</t>
  </si>
  <si>
    <t>Bohemia Aerobic Tour 2020 a Bohemia Aerobic Tour SAMC 2020</t>
  </si>
  <si>
    <t>20SPT02-0015</t>
  </si>
  <si>
    <t>Celostátní turnaje juniorů ve squashi</t>
  </si>
  <si>
    <t>20SPT02-0016</t>
  </si>
  <si>
    <t>Mezinárodní kin-ballový turnaj Inter G cup 2020 - 10. ročník</t>
  </si>
  <si>
    <t>20SPT02-0017</t>
  </si>
  <si>
    <t>Zimní MČR staršího žactva v plavání</t>
  </si>
  <si>
    <t>20SPT02-0018</t>
  </si>
  <si>
    <t>RKZ ve sjezdovém lyžování žactva</t>
  </si>
  <si>
    <t>20SPT02-0019</t>
  </si>
  <si>
    <t>20SPT02-0020</t>
  </si>
  <si>
    <t>Uspořádání 17. ročníku Memoriálu Květy Lelkové</t>
  </si>
  <si>
    <t>20SPT02-0021</t>
  </si>
  <si>
    <t>Pořádání turnajů v tenise - TENIS-CENTRUM DTJ HK CUP (kategorie minitenis, babytenis, ml. žactvo, st. žactvo, dorost)</t>
  </si>
  <si>
    <t>20SPT02-0022</t>
  </si>
  <si>
    <t>Hokejový oddíl STADION Nový Bydžov z.s.</t>
  </si>
  <si>
    <t>Dvoudenní vícesportovní turnaj</t>
  </si>
  <si>
    <t>20SPT02-0023</t>
  </si>
  <si>
    <t>Polabská liga 2020 - pořádání soutěže v judu</t>
  </si>
  <si>
    <t>20SPT02-0025</t>
  </si>
  <si>
    <t>Sportchallenge zapsaný spolek</t>
  </si>
  <si>
    <t>Finále koloběžek - Rollo liga 2020</t>
  </si>
  <si>
    <t>20SPT02-0027</t>
  </si>
  <si>
    <t>Festival minivolejbalu v Královéhradeckém kraji</t>
  </si>
  <si>
    <t>20SPT02-0028</t>
  </si>
  <si>
    <t>GOLFOVÝ TURNAJ MLÁDEŽE GCHK 2020</t>
  </si>
  <si>
    <t>20SPT02-0029</t>
  </si>
  <si>
    <t>Pořádání sport. akce GPA U15 +GPA U17 jednotlivců v badmintonu</t>
  </si>
  <si>
    <t>20SPT02-0030</t>
  </si>
  <si>
    <t>SK Klackaři Kostelec nad Orlicí</t>
  </si>
  <si>
    <t>Pořádání Mistrovství ČR v softballu</t>
  </si>
  <si>
    <t>20SPT02-0031</t>
  </si>
  <si>
    <t>TC Dvůr Králové, z.s.</t>
  </si>
  <si>
    <t>TC Dvůr Králové - tenisové turnaje</t>
  </si>
  <si>
    <t>20SPT02-0032</t>
  </si>
  <si>
    <t>Pořádání závodů Poháru KHK</t>
  </si>
  <si>
    <t>20SPT02-0033</t>
  </si>
  <si>
    <t>Krajský přebor družstev a jednotlivců Královéhradeckého kraje</t>
  </si>
  <si>
    <t>20SPT02-0034</t>
  </si>
  <si>
    <t>Podpora turnaje Mistrovství ČR v národní házené starších žákyň</t>
  </si>
  <si>
    <t>20SPT02-0035</t>
  </si>
  <si>
    <t>20SPT02-0036</t>
  </si>
  <si>
    <t>Významné sportovní akce SPARTAKu II.</t>
  </si>
  <si>
    <t>20SPT02-0038</t>
  </si>
  <si>
    <t>Pořádání sportovních akcí v TJ Sokol Jaroměř-Josefov 2 (BTM ČR, BTM VčK)</t>
  </si>
  <si>
    <t>20SPT02-0039</t>
  </si>
  <si>
    <t>Memoriál Antonína Plecháče - CZECH CUP 2020 - 32. ročník</t>
  </si>
  <si>
    <t>20SPT02-0040</t>
  </si>
  <si>
    <t>Juniorský maraton - Běžíme pro Evropu 2020</t>
  </si>
  <si>
    <t>20SPT02-0041</t>
  </si>
  <si>
    <t>Mezinárodní turnaj "Memoriál R.Volrába" 22. ročník žáků a kadetů v zápase ve volném stylu</t>
  </si>
  <si>
    <t>20SPT02-0042</t>
  </si>
  <si>
    <t>Krajské přebory Královéhradeckého a Pardubického kraje ve sportovní gymnastice</t>
  </si>
  <si>
    <t>20SPT02-0043</t>
  </si>
  <si>
    <t>Mezinárodní májový turnaj v pozemním hokeji</t>
  </si>
  <si>
    <t>20SPT02-0044</t>
  </si>
  <si>
    <t>Krajské přebory mládeže v šachu</t>
  </si>
  <si>
    <t>20SPT02-0045</t>
  </si>
  <si>
    <t>SK HIT Hradec Králové, z.s.</t>
  </si>
  <si>
    <t>Tenisové turnaje - zima 2020</t>
  </si>
  <si>
    <t>20SPT02-0046</t>
  </si>
  <si>
    <t>Mezinárodní turnaj O pohár starosty obce 2020</t>
  </si>
  <si>
    <t>20SPT02-0047</t>
  </si>
  <si>
    <t>20SPT02-0048</t>
  </si>
  <si>
    <t>Jarní pohár města Hradec Králové - 30. ročník</t>
  </si>
  <si>
    <t>20SPT02-0049</t>
  </si>
  <si>
    <t xml:space="preserve">Mistrovství ČR SKIF 2020												</t>
  </si>
  <si>
    <t>20SPT02-0052</t>
  </si>
  <si>
    <t>18. ročník "Mistrovství Královehradeckého kraje v parkuru v kategorii dětí a mládeže pro rok 2020.</t>
  </si>
  <si>
    <t>20SPT02-0053</t>
  </si>
  <si>
    <t>České sportovní lezení z.s.</t>
  </si>
  <si>
    <t>Krajské kolo Školního Boulder Poháru 2020</t>
  </si>
  <si>
    <t>20SPT02-0055</t>
  </si>
  <si>
    <t>Finále a kvalifikace Českých pohárů mládeže</t>
  </si>
  <si>
    <t>20SPT02-0056</t>
  </si>
  <si>
    <t>Mezinárodní soustředění mládeže ve stolním tenisu - 8. ročník</t>
  </si>
  <si>
    <t>20SPT02-0057</t>
  </si>
  <si>
    <t>KKTA, z. s.</t>
  </si>
  <si>
    <t>Královéhradecký krajský pohár mládeže v triatlonu 2020</t>
  </si>
  <si>
    <t>20SPT02-0058</t>
  </si>
  <si>
    <t>Přebor Východočeské oblasti</t>
  </si>
  <si>
    <t>20SPT02-0059</t>
  </si>
  <si>
    <t>20SPT02-0060</t>
  </si>
  <si>
    <t>Sokolská župa Podkrkonošská-Jiráskova</t>
  </si>
  <si>
    <t>Pořádání významných sportovních akcí dětí a mládeže v roce 2020</t>
  </si>
  <si>
    <t>20SPT02-0061</t>
  </si>
  <si>
    <t>Dům dětí a mládeže STONOŽKA Nová Paka</t>
  </si>
  <si>
    <t>Kvalifikační kolo MČR v mažoretkovém sportu</t>
  </si>
  <si>
    <t>20SPT02-0062</t>
  </si>
  <si>
    <t>Mistrovství Evropy juniorů kategorie U10, U12, U14, U18</t>
  </si>
  <si>
    <t>20SPT02-0063</t>
  </si>
  <si>
    <t>MČR mažoretek 2020 v Hradci Králové</t>
  </si>
  <si>
    <t>20SPT02-0064</t>
  </si>
  <si>
    <t>Pořádání závodů v alpském lyžování 2020</t>
  </si>
  <si>
    <t>20SPT04-0001</t>
  </si>
  <si>
    <t>Činnost  SpS při BKL Machov</t>
  </si>
  <si>
    <t>20SPT04-0002</t>
  </si>
  <si>
    <t>Činnost sportovního centra mládeže BK LOKO Trutnov</t>
  </si>
  <si>
    <t>20SPT04-0003</t>
  </si>
  <si>
    <t>Bereme to sportovně</t>
  </si>
  <si>
    <t>20SPT04-0004</t>
  </si>
  <si>
    <t>Podpora juniorů a mládeže ve squashi</t>
  </si>
  <si>
    <t>20SPT04-0005</t>
  </si>
  <si>
    <t>Sportovní centrum alpského lyžování handicapovaných SLČR</t>
  </si>
  <si>
    <t>20SPT04-0006</t>
  </si>
  <si>
    <t>Činnost sportovních středisek mládeže LOKO Trutnov</t>
  </si>
  <si>
    <t>20SPT04-0007</t>
  </si>
  <si>
    <t>20SPT04-0008</t>
  </si>
  <si>
    <t>Zajištění pravidelní tréninkové a závodní činnosti členů sportovních tříd</t>
  </si>
  <si>
    <t>20SPT04-0009</t>
  </si>
  <si>
    <t>Regionální házenkářské centrum HBC Jičín 2020</t>
  </si>
  <si>
    <t>20SPT04-0010</t>
  </si>
  <si>
    <t>SpS TJ Slavia HK dívky</t>
  </si>
  <si>
    <t>20SPT04-0011</t>
  </si>
  <si>
    <t>SCM TJ Slavia chlapci</t>
  </si>
  <si>
    <t>20SPT04-0012</t>
  </si>
  <si>
    <t>Krajská centra mládeže volejbalového svazu</t>
  </si>
  <si>
    <t>20SPT04-0013</t>
  </si>
  <si>
    <t>GOLFOVÉ TRÉNINKOVÉ CENTRUM MLÁDEŽE GCHK 2020</t>
  </si>
  <si>
    <t>20SPT04-0014</t>
  </si>
  <si>
    <t>FK KRATONOHY - FC Olympia HK, z.s.</t>
  </si>
  <si>
    <t>Organizace fotbalové činnosti na Olympii v Kuklenách.</t>
  </si>
  <si>
    <t>20SPT04-0015</t>
  </si>
  <si>
    <t>Příprava lyžařů běžců SCM na Mistrovství světa juniorů, Evropský olympijský festival mládeže a Mistrovství ČR.</t>
  </si>
  <si>
    <t>20SPT04-0016</t>
  </si>
  <si>
    <t>Činnost SPS</t>
  </si>
  <si>
    <t>20SPT04-0017</t>
  </si>
  <si>
    <t>Činnost sportovního centra mládeže v atletice v Královéhradeckém kraji</t>
  </si>
  <si>
    <t>20SPT04-0018</t>
  </si>
  <si>
    <t>Regionální sportovní centrum Východočeského badmintonového svazu 2020</t>
  </si>
  <si>
    <t>20SPT04-0019</t>
  </si>
  <si>
    <t>Podpora činnosti sportovního střediska mládeže</t>
  </si>
  <si>
    <t>20SPT04-0020</t>
  </si>
  <si>
    <t>Podpora činnosti sportovního střediska</t>
  </si>
  <si>
    <t>20SPT04-0021</t>
  </si>
  <si>
    <t>Sportovní středisko Sportovní akademie Špindlerův Mlýn 2020</t>
  </si>
  <si>
    <t>20SPT04-0022</t>
  </si>
  <si>
    <t>Šachové tréninkové centrum mládeže</t>
  </si>
  <si>
    <t>20SPT04-0023</t>
  </si>
  <si>
    <t>Sportovní středisko mládeže v ledním hokeji</t>
  </si>
  <si>
    <t>20SPT04-0024</t>
  </si>
  <si>
    <t>Sportovní středisko mládeže stolního tenisu při TJ Sokol Jaroměř-Josefov 2</t>
  </si>
  <si>
    <t>20SPT04-0025</t>
  </si>
  <si>
    <t>Činnost sportovního střediska mládeže stolního tenisu Tatran Hostinné 2020</t>
  </si>
  <si>
    <t>20SPT04-0026</t>
  </si>
  <si>
    <t>Podpora mládeže zařazené do střediska vrcholového sportu, tréninkového střediska mládeže</t>
  </si>
  <si>
    <t>20SPT04-0027</t>
  </si>
  <si>
    <t>Sportovní středisko dětí a mládeže Jičín - příprava, soustředění, soutěže a vrcholné akce</t>
  </si>
  <si>
    <t>20SPT04-0028</t>
  </si>
  <si>
    <t>Podpora dorosteneckých týmů oddílu kopané Tělovýchovné jednoty Sokol Třebeš, z.s.</t>
  </si>
  <si>
    <t>20SPT04-0029</t>
  </si>
  <si>
    <t>20SPT04-0030</t>
  </si>
  <si>
    <t>Podpora materiálového zabezpečení SpS při TJ SOKOL Deštné v Orlických horách z.s. v roce 2020</t>
  </si>
  <si>
    <t>20SPT04-0031</t>
  </si>
  <si>
    <t>Žákovský biatlon SpS Vrchlabí</t>
  </si>
  <si>
    <t>20SPT04-0032</t>
  </si>
  <si>
    <t>Podpora činnosti SCM stolního tenisu - soustředění mládeže</t>
  </si>
  <si>
    <t>20SPT04-0033</t>
  </si>
  <si>
    <t>Klasické lyžování SpS Vrchlabí</t>
  </si>
  <si>
    <t>20SPT04-0034</t>
  </si>
  <si>
    <t>Provozování Sportovního centra mládeže Královéhradecka v orientačním běhu v roce 2020</t>
  </si>
  <si>
    <t>20SPT04-0035</t>
  </si>
  <si>
    <t>Stadion Vrchlabí, z.s.</t>
  </si>
  <si>
    <t>Zajištění trenérských kapacit sportovního střediska mládeže Stadion Vrchlabí</t>
  </si>
  <si>
    <t>20SPT04-0036</t>
  </si>
  <si>
    <t>Tréninková a materiální podpora Tréninkového centra mládeže BC Bowlingzone, z.s.</t>
  </si>
  <si>
    <t>20SPT04-0037</t>
  </si>
  <si>
    <t>Podpora sportovního centra HC Náchod</t>
  </si>
  <si>
    <t>20SPT04-0038</t>
  </si>
  <si>
    <t>Sportovní středisko šachové mládeže Region Panda</t>
  </si>
  <si>
    <t>20SPT04-0039</t>
  </si>
  <si>
    <t>Podpora juniorských reprezentantů a dětí v přípravě na závody MSJ, EP, ČP</t>
  </si>
  <si>
    <t>20SPT04-0040</t>
  </si>
  <si>
    <t>Podpora přípravy dětí a mládeže v SPS a SCM T.J. Sokol Hradec Králové</t>
  </si>
  <si>
    <t>20SPT04-0041</t>
  </si>
  <si>
    <t>Podpora přípravy dětí a mládeže v SPS a SCM T.J. Sokol Hradec Králové - SCM</t>
  </si>
  <si>
    <t>20SPT04-0042</t>
  </si>
  <si>
    <t>Tréninkové centrum mládeže při GC Na Vrších</t>
  </si>
  <si>
    <t>20SPT05-0001</t>
  </si>
  <si>
    <t>Gytta z.s.</t>
  </si>
  <si>
    <t>Podpora sportovních talentů v mažoretkovém sportu na celostátních a mezinárodních soutěžích.</t>
  </si>
  <si>
    <t>20SPT05-0002</t>
  </si>
  <si>
    <t>VODÁČEK závodí 2020</t>
  </si>
  <si>
    <t>20SPT05-0003</t>
  </si>
  <si>
    <t>Reprezentace juniorů na MS v minigolfu</t>
  </si>
  <si>
    <t>20SPT05-0004</t>
  </si>
  <si>
    <t>Podpora krajských reprezentačních výběrů mládeže a reprezentace na republikových, evropských a celosvětových soutěžích</t>
  </si>
  <si>
    <t>20SPT05-0005</t>
  </si>
  <si>
    <t>Podpora krajského výběru pro rok 2020</t>
  </si>
  <si>
    <t>20SPT05-0006</t>
  </si>
  <si>
    <t>Klub vodního slalomu, z.s.</t>
  </si>
  <si>
    <t>Vodní slalom 2020</t>
  </si>
  <si>
    <t>20SPT05-0007</t>
  </si>
  <si>
    <t>Podpora mladých závodníků SKBU Trutnov 2020</t>
  </si>
  <si>
    <t>20SPT05-0008</t>
  </si>
  <si>
    <t>Reprezentace Královéhradeckého KFS</t>
  </si>
  <si>
    <t>20SPT05-0009</t>
  </si>
  <si>
    <t>Podpora reprezentantů ČR ve squashi</t>
  </si>
  <si>
    <t>20SPT05-0010</t>
  </si>
  <si>
    <t>Podpora basketbalových celků mládeže BK Loko Trutnov v republikových a postupových soutěžích mládeže</t>
  </si>
  <si>
    <t>20SPT05-0011</t>
  </si>
  <si>
    <t>Podpora jezdeckého talentu- Andrea Novotná</t>
  </si>
  <si>
    <t>20SPT05-0012</t>
  </si>
  <si>
    <t>Podpora plaveckých reprezentantů mládeže Královéhradeckého kraje v barvách Loko Trutnov</t>
  </si>
  <si>
    <t>20SPT05-0013</t>
  </si>
  <si>
    <t>Podpora krajských reprezentačních výběrů mládeže atletiky TJ LOKO Trutnov</t>
  </si>
  <si>
    <t>20SPT05-0014</t>
  </si>
  <si>
    <t>Podpora talentované mládeže z DDM Chlumec nad Cidlinou</t>
  </si>
  <si>
    <t>20SPT05-0015</t>
  </si>
  <si>
    <t>Mládežnické reprezentační výběry KHK</t>
  </si>
  <si>
    <t>20SPT05-0016</t>
  </si>
  <si>
    <t>Reprezentace na celostátních soutěžích volejbalu</t>
  </si>
  <si>
    <t>20SPT05-0017</t>
  </si>
  <si>
    <t>Reprezentace na celostátních soutěžích pozemního hokeje</t>
  </si>
  <si>
    <t>20SPT05-0018</t>
  </si>
  <si>
    <t>Reprezentace na celostátních soutěžích vodního póla</t>
  </si>
  <si>
    <t>20SPT05-0019</t>
  </si>
  <si>
    <t>Reprezentace na MČR v programech moderní gymnastiky</t>
  </si>
  <si>
    <t>20SPT05-0020</t>
  </si>
  <si>
    <t>Příprava na MČR krajských reprezentací volejbalu</t>
  </si>
  <si>
    <t>20SPT05-0021</t>
  </si>
  <si>
    <t>TC Dvůr Králové - reprezentace v soutěžích</t>
  </si>
  <si>
    <t>20SPT05-0022</t>
  </si>
  <si>
    <t>Podpora reprezentantů - účast na závodech Českého poháru a Mistrovství ČR</t>
  </si>
  <si>
    <t>20SPT05-0023</t>
  </si>
  <si>
    <t>Nejvyšší republikové soutěže mládeže v tenise MONETA, Mistrovství ČR a účast na mezinárodních turnajích</t>
  </si>
  <si>
    <t>20SPT05-0024</t>
  </si>
  <si>
    <t>Příprava krajského výběru žactva OB 2020</t>
  </si>
  <si>
    <t>20SPT05-0025</t>
  </si>
  <si>
    <t>Podpora reprezentantů na mezinárodních turnajích</t>
  </si>
  <si>
    <t>20SPT05-0026</t>
  </si>
  <si>
    <t>Výběr 2020</t>
  </si>
  <si>
    <t>20SPT05-0027</t>
  </si>
  <si>
    <t>Podpora reprezentantů na republikových a evropských soutěžích ve stolním tenisu v roce 2020</t>
  </si>
  <si>
    <t>20SPT05-0028</t>
  </si>
  <si>
    <t>Příprava dětí a mládeže pro reprezentaci KHK na republikových soutěžích (ŽL, DL a EXL včetně MČR) a reprezentaci ČR</t>
  </si>
  <si>
    <t>20SPT05-0029</t>
  </si>
  <si>
    <t>Podpora přípravy reprezentantů na vrcholné závody 2020</t>
  </si>
  <si>
    <t>20SPT05-0030</t>
  </si>
  <si>
    <t>Podpora mládeže do krajských reprezentačních výběrů z TJ Sokol Jaroměř - Josefov 2</t>
  </si>
  <si>
    <t>20SPT05-0031</t>
  </si>
  <si>
    <t>Reprezentace na Mistrovství Čech do 16 let</t>
  </si>
  <si>
    <t>20SPT05-0032</t>
  </si>
  <si>
    <t>Regionální svaz hokejbalu pro Pardubický a Královehradecký kraj</t>
  </si>
  <si>
    <t>Příprava hokejbalového týmu Výběru Královehradeckého kraje na Hejtmanském poháru "Turnaj krajských výběrů"</t>
  </si>
  <si>
    <t>20SPT05-0033</t>
  </si>
  <si>
    <t>Reprezentace stolních tenistů na republikových, evropských a světových soutěžích</t>
  </si>
  <si>
    <t>20SPT05-0034</t>
  </si>
  <si>
    <t>Mistrovství světa juniorů do 20 let ve frisbee ultimate</t>
  </si>
  <si>
    <t>20SPT05-0035</t>
  </si>
  <si>
    <t>Jezdecký klub Isabel, z. s.</t>
  </si>
  <si>
    <t>Cesta k úspěchu</t>
  </si>
  <si>
    <t>20SPT05-0036</t>
  </si>
  <si>
    <t>Podpora reprezentačních výběrů Královéhradeckého kraje v atletice</t>
  </si>
  <si>
    <t>20SPT05-0037</t>
  </si>
  <si>
    <t>Příprava závodníků v alpském lyžování k reprezentaci KHK na významných republikových a zahraničních soutěžích</t>
  </si>
  <si>
    <t>20SPT05-0038</t>
  </si>
  <si>
    <t>Podpora účasti mládeže OK Slavia Hradec Králové na republikových soutěžích</t>
  </si>
  <si>
    <t>20SPT05-0039</t>
  </si>
  <si>
    <t>Podpora autokrosových talentů II.</t>
  </si>
  <si>
    <t>20SPT05-0040</t>
  </si>
  <si>
    <t>Kvalitním tréninkem do TOP 10</t>
  </si>
  <si>
    <t>20SPT05-0041</t>
  </si>
  <si>
    <t>Podpora reprezentantů capoeiry - mládež</t>
  </si>
  <si>
    <t>20SPT05-0042</t>
  </si>
  <si>
    <t>POWERLIFTING DK, z.s.</t>
  </si>
  <si>
    <t>Reprezentace na republikových, evropských a celosvětových soutěžích</t>
  </si>
  <si>
    <t>20SPT05-0043</t>
  </si>
  <si>
    <t>Cykloklub Jičín z.s. - podpora reprezentantů</t>
  </si>
  <si>
    <t>20SPT05-0044</t>
  </si>
  <si>
    <t>Repre ADG 2020</t>
  </si>
  <si>
    <t>20SPT05-0045</t>
  </si>
  <si>
    <t>Výprava na Mistrovství Evropy mažoretek 2020 Slovinsko Maribor</t>
  </si>
  <si>
    <t>20SPT05-0046</t>
  </si>
  <si>
    <t>Podpora klíčových hráčů VoCe v celorepublikových turnajích</t>
  </si>
  <si>
    <t>20SPT05-0047</t>
  </si>
  <si>
    <t>Podpora krajských reprezentantů a reprezentace na republikových a evropských soutěží</t>
  </si>
  <si>
    <t>20SPT05-0048</t>
  </si>
  <si>
    <t>Účast na republikových a mezinárodních soutěžích (evropských, světových)</t>
  </si>
  <si>
    <t>20SPT06-0001</t>
  </si>
  <si>
    <t>Kin-ball Hradec Králové z.s.</t>
  </si>
  <si>
    <t>Celoroční pravidelná sportovní činnost dětí a mládeže</t>
  </si>
  <si>
    <t>20SPT06-0002</t>
  </si>
  <si>
    <t>Dětský oddíl VODÁČEK 2020</t>
  </si>
  <si>
    <t>20SPT06-0003</t>
  </si>
  <si>
    <t>TJ Velké Poříčí, z.s.</t>
  </si>
  <si>
    <t>Fotbalová mládež v TJ Velké Poříčí 2020</t>
  </si>
  <si>
    <t>20SPT06-0004</t>
  </si>
  <si>
    <t>VK SPORT Rychnov nad Kněžnou, z.s.</t>
  </si>
  <si>
    <t>Český pohár starších žáků a kadetů, 1. liga juniorů</t>
  </si>
  <si>
    <t>20SPT06-0005</t>
  </si>
  <si>
    <t>Bruslení pro náctileté</t>
  </si>
  <si>
    <t>20SPT06-0006</t>
  </si>
  <si>
    <t>BKL sportuje celý rok</t>
  </si>
  <si>
    <t>20SPT06-0007</t>
  </si>
  <si>
    <t>Sezóna 2020 hradeckých vodních slalomářů</t>
  </si>
  <si>
    <t>20SPT06-0008</t>
  </si>
  <si>
    <t>20SPT06-0009</t>
  </si>
  <si>
    <t>Celoroční sportovní činnost mládeže v hokejbalovém klubu</t>
  </si>
  <si>
    <t>20SPT06-0010</t>
  </si>
  <si>
    <t>FBC Dobruška z.s.</t>
  </si>
  <si>
    <t>Celoroční pravidelná sportovní činnost dětí a mládeže v klubu FBC Dobruška</t>
  </si>
  <si>
    <t>20SPT06-0011</t>
  </si>
  <si>
    <t>Tělocvičná jednota Sokol Česká Skalice</t>
  </si>
  <si>
    <t>Celoroční sportování dětí a mládeže v T.J.Sokol Česká Skalice</t>
  </si>
  <si>
    <t>20SPT06-0012</t>
  </si>
  <si>
    <t>Podpora sportovní činnosti dětí a mládeže SKBU Trutnov 2020</t>
  </si>
  <si>
    <t>20SPT06-0014</t>
  </si>
  <si>
    <t>TENNIS CLUB Nové Město nad Metují, z.s.</t>
  </si>
  <si>
    <t>Zabezpečení sportovní činnosti dětí a mládeže, údržba a provoz areálu</t>
  </si>
  <si>
    <t>20SPT06-0015</t>
  </si>
  <si>
    <t>Tělovýchovná jednota Kraso Náchod z.s.</t>
  </si>
  <si>
    <t>Celoroční krasobruslení dětí a mládeže</t>
  </si>
  <si>
    <t>20SPT06-0016</t>
  </si>
  <si>
    <t>Sportovní činnost 2020</t>
  </si>
  <si>
    <t>20SPT06-0017</t>
  </si>
  <si>
    <t>20SPT06-0019</t>
  </si>
  <si>
    <t>Vzdělávání trenérů a rozhodčích</t>
  </si>
  <si>
    <t>20SPT06-0020</t>
  </si>
  <si>
    <t>Celoroční pravidelná sportovní činnost dětí a mládeže 2020</t>
  </si>
  <si>
    <t>20SPT06-0021</t>
  </si>
  <si>
    <t>Stolní tenis pro osoby se zdravotním postižením</t>
  </si>
  <si>
    <t>20SPT06-0022</t>
  </si>
  <si>
    <t>Podpora sportovní činnosti dětí a mládeže SK LOB Nová Paka v roce 2020</t>
  </si>
  <si>
    <t>20SPT06-0023</t>
  </si>
  <si>
    <t>Soustředění mládežnických družstev a materiálové dovybavení</t>
  </si>
  <si>
    <t>20SPT06-0024</t>
  </si>
  <si>
    <t>20SPT06-0025</t>
  </si>
  <si>
    <t>Pravidelné celoroční hodiny cvičení a tanců dětí a mládeže ve Stepíku</t>
  </si>
  <si>
    <t>20SPT06-0026</t>
  </si>
  <si>
    <t>Vzdělávání trenérů, rozhodčích a cvičitelů kin-ballu 2020</t>
  </si>
  <si>
    <t>20SPT06-0027</t>
  </si>
  <si>
    <t>20SPT06-0028</t>
  </si>
  <si>
    <t>Materiálové dovybavení skupin přípravky a žactva</t>
  </si>
  <si>
    <t>20SPT06-0029</t>
  </si>
  <si>
    <t>Horolezecký klub Ostaš</t>
  </si>
  <si>
    <t>Podpora materiálního zabezpečení a zajištění bezpečného tréninku</t>
  </si>
  <si>
    <t>20SPT06-0030</t>
  </si>
  <si>
    <t>Plavecké středisko Zéva, z. s.</t>
  </si>
  <si>
    <t>Plavecká výuka, kondiční plavání, závodní plavání, závodní přípravka</t>
  </si>
  <si>
    <t>20SPT06-0031</t>
  </si>
  <si>
    <t>Pravidelná sportovní činnost HBC Jičín 2020</t>
  </si>
  <si>
    <t>20SPT06-0032</t>
  </si>
  <si>
    <t>Sportovní plavecký klub Delfín Jičín</t>
  </si>
  <si>
    <t>„Celoroční příprava sportovních plavců žákovských a dorosteneckých kategorií v SPK Delfín Jičín z.s.“</t>
  </si>
  <si>
    <t>20SPT06-0033</t>
  </si>
  <si>
    <t>Podpora celoroční činnosti DDM JK Chlumec nad Cidlinou z. s. v roce 2020</t>
  </si>
  <si>
    <t>20SPT06-0034</t>
  </si>
  <si>
    <t>Tenisový klub Eden - spolek</t>
  </si>
  <si>
    <t>Tenis EDEN - sportovní činnost 2020</t>
  </si>
  <si>
    <t>20SPT06-0035</t>
  </si>
  <si>
    <t>20SPT06-0037</t>
  </si>
  <si>
    <t>Celoroční činnost oddílu</t>
  </si>
  <si>
    <t>20SPT06-0038</t>
  </si>
  <si>
    <t>Tělocvičná jednota Sokol Pouchov</t>
  </si>
  <si>
    <t>Celoroční příprava mladých softballistů a volejbalistů na republikové a krajské soutěže</t>
  </si>
  <si>
    <t>20SPT06-0039</t>
  </si>
  <si>
    <t>Mladí opočenští baroni 2020 - podpora mládežnických hokejových mužstev HC Opočno</t>
  </si>
  <si>
    <t>20SPT06-0040</t>
  </si>
  <si>
    <t>Tělovýchovná jednota Náchod,   z. s.</t>
  </si>
  <si>
    <t>Házená TJ Náchod - podpora mládeže 2020</t>
  </si>
  <si>
    <t>20SPT06-0041</t>
  </si>
  <si>
    <t>Celoroční vzdělávání rozhodčích florbalu v KHK</t>
  </si>
  <si>
    <t>20SPT06-0042</t>
  </si>
  <si>
    <t>20SPT06-0043</t>
  </si>
  <si>
    <t>Plavecký oddíl PONMM, z.s. – podpora dětí a mládeže 2020</t>
  </si>
  <si>
    <t>20SPT06-0044</t>
  </si>
  <si>
    <t>Celoroční činnost mládeže TJ Slavia</t>
  </si>
  <si>
    <t>20SPT06-0045</t>
  </si>
  <si>
    <t>SPORTOVNÍ ČINNOST DĚTI A MLÁDEŽ GCHK 2020</t>
  </si>
  <si>
    <t>20SPT06-0046</t>
  </si>
  <si>
    <t>Školení trenérů III. třídy</t>
  </si>
  <si>
    <t>20SPT06-0047</t>
  </si>
  <si>
    <t>Činnost a příprava mládeže v SK Klackaři Kostelec nad Orlicí</t>
  </si>
  <si>
    <t>20SPT06-0048</t>
  </si>
  <si>
    <t>Celoroční sportovní činnost mládeže oddílu badminton v roce 2020</t>
  </si>
  <si>
    <t>20SPT06-0049</t>
  </si>
  <si>
    <t>BAKAKO Nová Paka z.s.</t>
  </si>
  <si>
    <t>BAKAKO Junior Team 2020</t>
  </si>
  <si>
    <t>20SPT06-0050</t>
  </si>
  <si>
    <t>TC Dvůr Králové - Sportovní činnost dětí a mládeže</t>
  </si>
  <si>
    <t>20SPT06-0051</t>
  </si>
  <si>
    <t>SK Ruchadlo Zájezd, z.s.</t>
  </si>
  <si>
    <t>Minivolejbal</t>
  </si>
  <si>
    <t>20SPT06-0052</t>
  </si>
  <si>
    <t>20SPT06-0053</t>
  </si>
  <si>
    <t>Pravidelná sportovní činnost dětí, mládeže a osob se zdravotním postižením</t>
  </si>
  <si>
    <t>20SPT06-0054</t>
  </si>
  <si>
    <t>Celoroční sportovní příprava dětí a mládeže v T.J. Sokol Dobruška 2020</t>
  </si>
  <si>
    <t>20SPT06-0055</t>
  </si>
  <si>
    <t>20SPT06-0056</t>
  </si>
  <si>
    <t>Florbalová příprava dětí a mládeže v klubu IBK Hradec Králové v roce 2020</t>
  </si>
  <si>
    <t>20SPT06-0058</t>
  </si>
  <si>
    <t>Tenisová akademie a tenisová škola při TENIS-CENTRUM DTJ Hradec Králové</t>
  </si>
  <si>
    <t>20SPT06-0059</t>
  </si>
  <si>
    <t>Sportování a soutěže mentálně postižených sportovců v roce 2020</t>
  </si>
  <si>
    <t>20SPT06-0060</t>
  </si>
  <si>
    <t>Doškolovací seminář instruktorů SPV a ostatních tělovýchovných spolků v KHK</t>
  </si>
  <si>
    <t>20SPT06-0062</t>
  </si>
  <si>
    <t>Celoroční sportovní činnost mládeže FC NHK na rok 2020</t>
  </si>
  <si>
    <t>20SPT06-0063</t>
  </si>
  <si>
    <t>Okresní fotbalový svaz Rychnov nad Kněžnou</t>
  </si>
  <si>
    <t>Vzdělávání trenérů mládeže a mladých rozhodčích</t>
  </si>
  <si>
    <t>20SPT06-0064</t>
  </si>
  <si>
    <t>Celoroční pravidelná činnost šachového klubu Region Panda</t>
  </si>
  <si>
    <t>20SPT06-0065</t>
  </si>
  <si>
    <t>Tenisová a badmintonová škola pro děti a mládež</t>
  </si>
  <si>
    <t>20SPT06-0066</t>
  </si>
  <si>
    <t>Pravidelná tréninková činnost mládeže oddílu BSK TJ Jičín z.s.</t>
  </si>
  <si>
    <t>20SPT06-0067</t>
  </si>
  <si>
    <t>BK Vysoká nad Labem, z.s.</t>
  </si>
  <si>
    <t>Činnost sportovních aktivit - BK Vysoká nad Labem</t>
  </si>
  <si>
    <t>20SPT06-0069</t>
  </si>
  <si>
    <t>20SPT06-0070</t>
  </si>
  <si>
    <t>Činnost Sportovní akademie Špindlerův Mlýn 2020</t>
  </si>
  <si>
    <t>20SPT06-0071</t>
  </si>
  <si>
    <t>Práce s dětmi a mládeží-trvalý úkol u TJ Sokol Železnice z.s.</t>
  </si>
  <si>
    <t>20SPT06-0072</t>
  </si>
  <si>
    <t>Sportovní centrum Nové Město nad Metují, z.s.</t>
  </si>
  <si>
    <t>Celoroční sportovní činnost mládeže badmintonového oddílu</t>
  </si>
  <si>
    <t>20SPT06-0073</t>
  </si>
  <si>
    <t>Celoroční činnost - Plavecký klub Hradec Králové - 2020</t>
  </si>
  <si>
    <t>20SPT06-0075</t>
  </si>
  <si>
    <t>Celoroční činnost klubu RMSK Cidlina Nový Bydžov - podpora mládeže</t>
  </si>
  <si>
    <t>20SPT06-0076</t>
  </si>
  <si>
    <t>Sportovní činnost mládeže SK Karate Spartak HK 2020</t>
  </si>
  <si>
    <t>20SPT06-0077</t>
  </si>
  <si>
    <t>Celoroční cvičení dětí a mládeže</t>
  </si>
  <si>
    <t>20SPT06-0078</t>
  </si>
  <si>
    <t>Vzdělávání trenérů a rozhodčích atletiky v Královéhradeckém kraji</t>
  </si>
  <si>
    <t>20SPT06-0079</t>
  </si>
  <si>
    <t>Celoroční sportovní činnost mládeže TJ Krakonoš Trutnov 2020.</t>
  </si>
  <si>
    <t>20SPT06-0080</t>
  </si>
  <si>
    <t>Talenti bežeckého lyžování a biatlonu Vrchlabí</t>
  </si>
  <si>
    <t>20SPT06-0081</t>
  </si>
  <si>
    <t>Udržení kvalitní péče o mladé sportovce</t>
  </si>
  <si>
    <t>20SPT06-0082</t>
  </si>
  <si>
    <t>S koněm k lepší fyzické zdatnosti</t>
  </si>
  <si>
    <t>20SPT06-0084</t>
  </si>
  <si>
    <t>Vem Camará Capoeira Hradec Králové - pravidelná činnost a rozvoj klubu</t>
  </si>
  <si>
    <t>20SPT06-0085</t>
  </si>
  <si>
    <t>Podpora dětí a mládeže v orientačním běhu v oddíle OK99 Hradec Králové</t>
  </si>
  <si>
    <t>20SPT06-0086</t>
  </si>
  <si>
    <t>Celoroční pravidelná sportovní činnost dětí, mládeže v TJ Sokol Jaroměř - Josefov 2</t>
  </si>
  <si>
    <t>20SPT06-0087</t>
  </si>
  <si>
    <t>Podpora sportovní činnosti dětí a mládeže v OK Slavia Hradec Králové</t>
  </si>
  <si>
    <t>20SPT06-0088</t>
  </si>
  <si>
    <t>HCM Jaroměř - podpora mládežnického hokeje v Jaroměři</t>
  </si>
  <si>
    <t>20SPT06-0089</t>
  </si>
  <si>
    <t>Zajištění celoroční činnosti oddílu v roce 2020 a příprava závodníků k reprezentaci KHK v alpském lyžování</t>
  </si>
  <si>
    <t>20SPT06-0090</t>
  </si>
  <si>
    <t>Sportovní činnost TJ Sokol Jaroměř</t>
  </si>
  <si>
    <t>20SPT06-0091</t>
  </si>
  <si>
    <t>Vzdělávání rozhodčích a trenérů mládeže OFS Náchod</t>
  </si>
  <si>
    <t>20SPT06-0092</t>
  </si>
  <si>
    <t>SPORTSTYL Hradec Králové, z.s.</t>
  </si>
  <si>
    <t>Dlouhodobá celoroční příprava členů klubu na mezinárodní a národní soutěže včetně ODM</t>
  </si>
  <si>
    <t>20SPT06-0093</t>
  </si>
  <si>
    <t>Celoroční pravidelná činnost dětí a mládeže sportovního oddílu SOOB Spartak Rychnov nad Kněžnou 2020</t>
  </si>
  <si>
    <t>20SPT06-0094</t>
  </si>
  <si>
    <t>Podpora a zlepšování výkonnosti dětské a mládežnické členské základny Stadion Vrchlabí</t>
  </si>
  <si>
    <t>20SPT06-0095</t>
  </si>
  <si>
    <t>Florbal Náchod organizace pro všechny</t>
  </si>
  <si>
    <t>20SPT06-0096</t>
  </si>
  <si>
    <t>20SPT06-0097</t>
  </si>
  <si>
    <t>Celoroční pravidelná činnost děti a mládež</t>
  </si>
  <si>
    <t>20SPT06-0098</t>
  </si>
  <si>
    <t>Podpora dětí a mládeže, trenérů HC Náchod z.s.</t>
  </si>
  <si>
    <t>20SPT06-0099</t>
  </si>
  <si>
    <t>GOOD LUCK GYM, sportovní klub z.s.</t>
  </si>
  <si>
    <t>Podpora celoroční přípravy sportovců GOOD LUCK GYM,sportovní klub z.s.</t>
  </si>
  <si>
    <t>20SPT06-0100</t>
  </si>
  <si>
    <t>Bílá stopa</t>
  </si>
  <si>
    <t>20SPT06-0101</t>
  </si>
  <si>
    <t>Celoroční podpora dětských a mládežnických členů Parkgolf z.s. pro rok 2020</t>
  </si>
  <si>
    <t>20SPT06-0102</t>
  </si>
  <si>
    <t>Podpora Černožické kanoistiky</t>
  </si>
  <si>
    <t>20SPT06-0103</t>
  </si>
  <si>
    <t>Cykloklub Jičín z.s. pravidelná činnost</t>
  </si>
  <si>
    <t>20SPT06-0104</t>
  </si>
  <si>
    <t>T.J, Sokol Náchod - Pravidelná celoroční  sportovní činnost dětí a mládeže  v roce 2020</t>
  </si>
  <si>
    <t>20SPT06-0105</t>
  </si>
  <si>
    <t>Tělocvičná jednota Sokol Jaroměř - Josefov</t>
  </si>
  <si>
    <t>Josefovští baskeťáci mají smysl pro legraci</t>
  </si>
  <si>
    <t>20SPT06-0106</t>
  </si>
  <si>
    <t>Tancuj s ADG 2020</t>
  </si>
  <si>
    <t>20SPT06-0107</t>
  </si>
  <si>
    <t>HC YOUNG-TALENTS KLUB z.s.</t>
  </si>
  <si>
    <t>Podpora mladých hokejistů na prestižních turnajích v Evropě 2020</t>
  </si>
  <si>
    <t>20SPT06-0108</t>
  </si>
  <si>
    <t>20SPT06-0109</t>
  </si>
  <si>
    <t>Celoroční pravidelná činnost VoCe</t>
  </si>
  <si>
    <t>20SPT06-0110</t>
  </si>
  <si>
    <t>Celoroční pravidelná sportovní činnost dětí, mládeže a osob se zdravotním postižením včetně vzdělávání trenérů, rozhodčí</t>
  </si>
  <si>
    <t>20SPT06-0111</t>
  </si>
  <si>
    <t>Sportuj s Kasper - Swix Teamem</t>
  </si>
  <si>
    <t>20SPT06-0112</t>
  </si>
  <si>
    <t>20SPT06-0113</t>
  </si>
  <si>
    <t>20SPT06-0115</t>
  </si>
  <si>
    <t>Sportovní činnost GC Na Vrších 2020 - mládež</t>
  </si>
  <si>
    <t>20SPT06-0118</t>
  </si>
  <si>
    <t>Celoroční sportovní činnost mládeže</t>
  </si>
  <si>
    <t>20SPT09-0001</t>
  </si>
  <si>
    <t>Příprava reprezentantů na ODM</t>
  </si>
  <si>
    <t>20SPT09-0002</t>
  </si>
  <si>
    <t>Příprava na reprezentaci ZODM</t>
  </si>
  <si>
    <t>20SPT09-0003</t>
  </si>
  <si>
    <t>Příprava na LODM</t>
  </si>
  <si>
    <t>20SPT09-0004</t>
  </si>
  <si>
    <t>Příprava lyžařů běžců na ZODM</t>
  </si>
  <si>
    <t>20SPT09-0005</t>
  </si>
  <si>
    <t>Příprava krajských reprezentantů na Olympiádu dětí a mládeže sportovců LOKO Trutnov</t>
  </si>
  <si>
    <t>20SPT09-0006</t>
  </si>
  <si>
    <t>Zajištění přípravy krajských reprezentantů na ODM</t>
  </si>
  <si>
    <t>20SPT09-0007</t>
  </si>
  <si>
    <t>"Příprava plavců z SPK Delfín Jičín. z.s. pro Olympiádu dětí a mládeže 2021"</t>
  </si>
  <si>
    <t>20SPT09-0008</t>
  </si>
  <si>
    <t>Příprava reprezentantů TENIS-CENTRA DTJ HK na ODM</t>
  </si>
  <si>
    <t>20SPT09-0009</t>
  </si>
  <si>
    <t>Zajištění hráčů a hráček volejbalu ODM</t>
  </si>
  <si>
    <t>20SPT09-0010</t>
  </si>
  <si>
    <t>Příprava na ODM 2021</t>
  </si>
  <si>
    <t>20SPT09-0011</t>
  </si>
  <si>
    <t>Orientační běh - příprava na ODM</t>
  </si>
  <si>
    <t>20SPT09-0012</t>
  </si>
  <si>
    <t>TC Dvůr Králové - příprava reprezentantů na ODM</t>
  </si>
  <si>
    <t>20SPT09-0013</t>
  </si>
  <si>
    <t>Podpora přípravy krajských reprezentantů na Olympiádu dětí a mládeže</t>
  </si>
  <si>
    <t>20SPT09-0014</t>
  </si>
  <si>
    <t>Biatlonoví olympionici KHK</t>
  </si>
  <si>
    <t>20SPT09-0015</t>
  </si>
  <si>
    <t>Olympionici KHK klasického lyžování ve Vrchlabí</t>
  </si>
  <si>
    <t>20SPT09-0016</t>
  </si>
  <si>
    <t>Příprava krajských reprezentantů v alpském lyžování a skicrossu na Olympiádu dětí a mládeže</t>
  </si>
  <si>
    <t>20SPT09-0017</t>
  </si>
  <si>
    <t>Příprava reprezentantů kraje na LODM 2021</t>
  </si>
  <si>
    <t>20SPT09-0018</t>
  </si>
  <si>
    <t>Příprava reprezentantů KHK v alpském lyžování na ODM</t>
  </si>
  <si>
    <t>20SPT09-0019</t>
  </si>
  <si>
    <t>Příprava krajských reprezentantů Sportovní akademie na ODM</t>
  </si>
  <si>
    <t>20SPT09-0020</t>
  </si>
  <si>
    <t>Příprava závodníků KrSKe na LODM</t>
  </si>
  <si>
    <t>20SPT09-0021</t>
  </si>
  <si>
    <t>Příprava krajských reprezentantů v triatlonu na Olympiádu dětí a mládeže 2021</t>
  </si>
  <si>
    <t>20SPT09-0022</t>
  </si>
  <si>
    <t>20SPT10-0001</t>
  </si>
  <si>
    <t>Nákup přívěsu na přepravu lodí za autobus</t>
  </si>
  <si>
    <t>20SPT10-0002</t>
  </si>
  <si>
    <t>Rekonstrukce a modernizace střechy budovy Letního stadionu č. p. 1363</t>
  </si>
  <si>
    <t>20SPT10-0003</t>
  </si>
  <si>
    <t>Tělocvičná jednota Sokol Opočno</t>
  </si>
  <si>
    <t>Zateplení tělocvičny a vestibulu sokolského domu</t>
  </si>
  <si>
    <t>20SPT10-0004</t>
  </si>
  <si>
    <t>Rekonstrukce Sokolovny T.J.Sokol Česká Skalice</t>
  </si>
  <si>
    <t>20SPT10-0005</t>
  </si>
  <si>
    <t>Pořízení stroje na úpravu lyžařských běžeckých tratí</t>
  </si>
  <si>
    <t>20SPT10-0008</t>
  </si>
  <si>
    <t>Výměna 19 let starého osvětlení 4 kurtové nafukovací haly za nové osvětlení s LED technologií v TC DTJ HK, z.s.</t>
  </si>
  <si>
    <t>20SPT10-0009</t>
  </si>
  <si>
    <t>Tělocvičná jednota Sokol Nová Paka</t>
  </si>
  <si>
    <t>Rekonstrukce nářaďovny sokolovny v Nové Pace</t>
  </si>
  <si>
    <t>20SPT10-0010</t>
  </si>
  <si>
    <t>Nákup užitkového vozu na přepravu handicapovaných lyžařů</t>
  </si>
  <si>
    <t>20SPT10-0011</t>
  </si>
  <si>
    <t>Aeroklub Hořice v Podkrkonoší, z.s.</t>
  </si>
  <si>
    <t>Rekonstrukce betonového prahu vrat hangáru B a přilehlých ploch.</t>
  </si>
  <si>
    <t>20SPT10-0013</t>
  </si>
  <si>
    <t>Tělocvičná jednota Sokol Vlkov</t>
  </si>
  <si>
    <t>Výměna kopilitů za okna</t>
  </si>
  <si>
    <t>20SPT10-0014</t>
  </si>
  <si>
    <t>Zateplení sokolovny + nákup mycího stroje v roce 2020</t>
  </si>
  <si>
    <t>20SPT10-0015</t>
  </si>
  <si>
    <t>TJ Slavoj Skřivany, z. s.</t>
  </si>
  <si>
    <t>Výstavba střídaček</t>
  </si>
  <si>
    <t>20SPT10-0016</t>
  </si>
  <si>
    <t>Technické zázemí klubu</t>
  </si>
  <si>
    <t>20SPT10-0017</t>
  </si>
  <si>
    <t>Multifunkční hala - vzduchovková střelnice</t>
  </si>
  <si>
    <t>20SPT10-0019</t>
  </si>
  <si>
    <t>Tělovýchovná jednota SOKOL Stárkov, z.s.</t>
  </si>
  <si>
    <t>Havarijní stav budovy kabin TJ Sokol Stárkov,z.s., st.p.č.311,k.ú.Stárkov 754838, rekonstrukce</t>
  </si>
  <si>
    <t>20SPT10-0020</t>
  </si>
  <si>
    <t>TJ START Rychnov nad Kněžnou, z.s.</t>
  </si>
  <si>
    <t>Rekonstrukce hracího prostoru kuželny</t>
  </si>
  <si>
    <t>20SPT10-0021</t>
  </si>
  <si>
    <t>Rekonstrukce kotelny zimního stadionu</t>
  </si>
  <si>
    <t>20SPT10-0022</t>
  </si>
  <si>
    <t>Rekonstrukce sportovního areálu TJ Spartak Opočno, II. etapa - volejbalová hřiště +rekonstrukce zázemí pro sport. areál</t>
  </si>
  <si>
    <t>20SPT10-0023</t>
  </si>
  <si>
    <t>Realizace terasy - zpevněné plochy okolo stávající nově vybudované klubovny klubu</t>
  </si>
  <si>
    <t>20SPT10-0027</t>
  </si>
  <si>
    <t>Zlepšení podmínek pro pořádání atletických závodů v Královéhradeckém kraji</t>
  </si>
  <si>
    <t>20SPT10-0028</t>
  </si>
  <si>
    <t>Tělocvičná jednota Sokol Chlumec nad Cidlinou</t>
  </si>
  <si>
    <t>Rekonstrukce oken na budově sokolovny</t>
  </si>
  <si>
    <t>20SPT10-0029</t>
  </si>
  <si>
    <t>Nákup nové hokejové střílny</t>
  </si>
  <si>
    <t>20SPT10-0030</t>
  </si>
  <si>
    <t>TJ Spartak Pilníkov, z.s.</t>
  </si>
  <si>
    <t xml:space="preserve">Rekonstrukce budovy s kabinami	</t>
  </si>
  <si>
    <t>20SPT10-0031</t>
  </si>
  <si>
    <t>Tělocvičná jednota Sokol Jičín</t>
  </si>
  <si>
    <t>Sportovní gymnastika</t>
  </si>
  <si>
    <t>20SPT10-0032</t>
  </si>
  <si>
    <t>Rekonstrukce sportovní haly Slavia II. etapa</t>
  </si>
  <si>
    <t>20SPT10-0033</t>
  </si>
  <si>
    <t>Výměna osvětlení hřiště na národní házenou TJ Sokol Krčín</t>
  </si>
  <si>
    <t>20SMR01 Podpora celoroční činnosti organizací dětí a mládeže a pracujících s dětmi a mládeží ve volném čase a vzdělávání vedoucích a dalších dobrovolných pracovníků</t>
  </si>
  <si>
    <t>20SMR03 Akce pro děti a mládež ve volném čase (krajského významu)</t>
  </si>
  <si>
    <t xml:space="preserve">20SMR04 Táborová činnost </t>
  </si>
  <si>
    <t>20SMR05 Mezinárodní spolupráce dětí a mládeže</t>
  </si>
  <si>
    <t>20SMR08 Rekonstrukce a modernizace objektů a zařízení využívaných pro volný čas dětí a mládeže - pouze investiční akce</t>
  </si>
  <si>
    <t>20SMR01-0001</t>
  </si>
  <si>
    <t>DOMEČEK SEVER, z. s.</t>
  </si>
  <si>
    <t>DOMEČKOVSKÁ ODPOLEDNE</t>
  </si>
  <si>
    <t>20SMR01-0002</t>
  </si>
  <si>
    <t>20SMR01-0003</t>
  </si>
  <si>
    <t>Provoz Technologického klubu v Albrechticích nad Orlicí - Tékáčka</t>
  </si>
  <si>
    <t>20SMR01-0004</t>
  </si>
  <si>
    <t>Junák - český skaut, středisko Sopka Nová Paka, z. s.</t>
  </si>
  <si>
    <t>Celoroční činnost skautského střediska SOPKA Nová Paka</t>
  </si>
  <si>
    <t>20SMR01-0005</t>
  </si>
  <si>
    <t>Na Venkově z.s.</t>
  </si>
  <si>
    <t>S dětmi blíž k přírodě</t>
  </si>
  <si>
    <t>20SMR01-0007</t>
  </si>
  <si>
    <t>Jaro, léto, podzim, zima s Petrlenkou je vždy príma</t>
  </si>
  <si>
    <t>20SMR01-0008</t>
  </si>
  <si>
    <t>Klub vojenske historie Jičín z.s.</t>
  </si>
  <si>
    <t>Jičínští kadeti</t>
  </si>
  <si>
    <t>20SMR01-0009</t>
  </si>
  <si>
    <t>Základní článek Asociace Brontosaura-QUITO</t>
  </si>
  <si>
    <t>Nájem prostor Přírodovědného centra</t>
  </si>
  <si>
    <t>20SMR01-0010</t>
  </si>
  <si>
    <t>Modelářské centrum z.s.</t>
  </si>
  <si>
    <t>Celoroční činnost dětského modelářského kroužku</t>
  </si>
  <si>
    <t>20SMR01-0011</t>
  </si>
  <si>
    <t>20SMR01-0012</t>
  </si>
  <si>
    <t>Junák - český skaut, středisko Rybárny Hradec Králové, z. s.</t>
  </si>
  <si>
    <t>Provoz skautského střediska Rybárny 2020</t>
  </si>
  <si>
    <t>20SMR01-0013</t>
  </si>
  <si>
    <t>Spolek VLNKA</t>
  </si>
  <si>
    <t>Volný čas s Vlnkou 2020</t>
  </si>
  <si>
    <t>20SMR01-0014</t>
  </si>
  <si>
    <t>Celoroční činnost folklórního souboru Kvítek</t>
  </si>
  <si>
    <t>20SMR01-0015</t>
  </si>
  <si>
    <t>Rada dětí a mládeže Královéhradeckého kraje, z. s.</t>
  </si>
  <si>
    <t>RVVZ 2020 - vzdělávání - RDM KHK</t>
  </si>
  <si>
    <t>20SMR01-0016</t>
  </si>
  <si>
    <t>Ranč U Jasanu, z.s.</t>
  </si>
  <si>
    <t>Děti a koně 2020</t>
  </si>
  <si>
    <t>20SMR01-0017</t>
  </si>
  <si>
    <t>Prachovské děti</t>
  </si>
  <si>
    <t>20SMR01-0018</t>
  </si>
  <si>
    <t>Bavíme se sportem 2020</t>
  </si>
  <si>
    <t>20SMR01-0019</t>
  </si>
  <si>
    <t>Celoroční činnost 2020</t>
  </si>
  <si>
    <t>20SMR01-0020</t>
  </si>
  <si>
    <t>S Hubertem nejen do škol</t>
  </si>
  <si>
    <t>20SMR01-0021</t>
  </si>
  <si>
    <t>Celoroční činnost Pionýrské skupiny Přátelství 2020</t>
  </si>
  <si>
    <t>20SMR01-0022</t>
  </si>
  <si>
    <t>Celoroční provoz skautského střediska v Kostelci nad Orlicí 2020</t>
  </si>
  <si>
    <t>20SMR01-0023</t>
  </si>
  <si>
    <t>Eldorádo, středisko Náchod - celoroční činnost</t>
  </si>
  <si>
    <t>20SMR01-0024</t>
  </si>
  <si>
    <t>Celoroční činnost "Jsme Za Vodou" 2020</t>
  </si>
  <si>
    <t>20SMR01-0025</t>
  </si>
  <si>
    <t>Taneční skupina Attitude Dvůr Králové nad Labem, z.s.</t>
  </si>
  <si>
    <t>Celoroční činnost TS Attitude DKnL 2020</t>
  </si>
  <si>
    <t>20SMR01-0026</t>
  </si>
  <si>
    <t>20SMR01-0027</t>
  </si>
  <si>
    <t>Partnership - partnerství zvířete a člověka</t>
  </si>
  <si>
    <t>20SMR01-0028</t>
  </si>
  <si>
    <t>Self defence team DK, z.s.</t>
  </si>
  <si>
    <t>Kroužek sebeobrany 2020</t>
  </si>
  <si>
    <t>20SMR01-0029</t>
  </si>
  <si>
    <t>Zastřešení víkendových akcí pro děti a mládež a celoročního kroužku</t>
  </si>
  <si>
    <t>20SMR01-0030</t>
  </si>
  <si>
    <t>Pionýr, z. s. - Královéhradecká krajská organizace</t>
  </si>
  <si>
    <t>Celoroční činnost krajské organizace Pionýra a vzdělávání vedoucích a instruktorů 2020</t>
  </si>
  <si>
    <t>20SMR01-0031</t>
  </si>
  <si>
    <t>sport pro všechny</t>
  </si>
  <si>
    <t>20SMR01-0033</t>
  </si>
  <si>
    <t>20SMR01-0034</t>
  </si>
  <si>
    <t>Podpora činnosti organizace Junák - český skaut, středisko Náchod z.s. v roce 2020</t>
  </si>
  <si>
    <t>20SMR01-0035</t>
  </si>
  <si>
    <t>Celoroční činnost DUHY 2D a vzdělávání instruktorů</t>
  </si>
  <si>
    <t>20SMR01-0036</t>
  </si>
  <si>
    <t>Vješák - Neobyčejně obyčejný</t>
  </si>
  <si>
    <t>20SMR01-0037</t>
  </si>
  <si>
    <t>Provoz skautských základen a obnova vrtu</t>
  </si>
  <si>
    <t>20SMR01-0038</t>
  </si>
  <si>
    <t>JEDEME NA POHODU</t>
  </si>
  <si>
    <t>20SMR01-0039</t>
  </si>
  <si>
    <t>Celoroční činnost střediska sv. Jiří</t>
  </si>
  <si>
    <t>20SMR01-0040</t>
  </si>
  <si>
    <t>Junák - český skaut, středisko Františka Barvíře Třebechovice pod Orebem, z. s.</t>
  </si>
  <si>
    <t>Výdaje na provoz a činnost 2020</t>
  </si>
  <si>
    <t>20SMR01-0041</t>
  </si>
  <si>
    <t>DUHA Modrá Střelka jede rokem 2020!</t>
  </si>
  <si>
    <t>20SMR01-0043</t>
  </si>
  <si>
    <t>Pionýři v akci 2020</t>
  </si>
  <si>
    <t>20SMR01-0044</t>
  </si>
  <si>
    <t>Konící, poníci a další zvířátka.</t>
  </si>
  <si>
    <t>20SMR01-0045</t>
  </si>
  <si>
    <t>Mladý týnišťský big band, z.s. - Základní umělecké školy</t>
  </si>
  <si>
    <t>Mladý týnišťský big band, z.s.</t>
  </si>
  <si>
    <t>20SMR01-0046</t>
  </si>
  <si>
    <t>Dětský klub s angličtinou a sportem</t>
  </si>
  <si>
    <t>20SMR01-0047</t>
  </si>
  <si>
    <t>Dobrodružství pro každého</t>
  </si>
  <si>
    <t>20SMR01-0049</t>
  </si>
  <si>
    <t>Českomoravská myslivecká jednota, z.s., okresní myslivecký spolek Jičín</t>
  </si>
  <si>
    <t>Podpora mysliveckého kroužku OMS Jičín</t>
  </si>
  <si>
    <t>20SMR01-0050</t>
  </si>
  <si>
    <t>Vzdělávání 2020</t>
  </si>
  <si>
    <t>20SMR01-0051</t>
  </si>
  <si>
    <t>Žížalky se rozvíjejí a pořád je to s dětmi baví</t>
  </si>
  <si>
    <t>20SMR01-0052</t>
  </si>
  <si>
    <t>20SMR01-0053</t>
  </si>
  <si>
    <t>Junák - český skaut, středisko ÚTA Nové Město nad Metují, z. s.</t>
  </si>
  <si>
    <t>20SMR03-0001</t>
  </si>
  <si>
    <t>Memoriál rovera Kóti</t>
  </si>
  <si>
    <t>20SMR03-0003</t>
  </si>
  <si>
    <t>20SMR03-0005</t>
  </si>
  <si>
    <t>Centrum pro integraci osob se zdravotním postižením Královehradeckého kraje, o.p.s.</t>
  </si>
  <si>
    <t>Volnočasové aktivity pro děti a mládež se zdravotním postižením</t>
  </si>
  <si>
    <t>20SMR03-0006</t>
  </si>
  <si>
    <t>Prachovské soutěže</t>
  </si>
  <si>
    <t>20SMR03-0007</t>
  </si>
  <si>
    <t>Dětem a mládeži otevřeno 2020</t>
  </si>
  <si>
    <t>20SMR03-0008</t>
  </si>
  <si>
    <t>PRVNÍ PILÍŘ 2020 - VELKÉ AKCE</t>
  </si>
  <si>
    <t>20SMR03-0009</t>
  </si>
  <si>
    <t>Butterfly-Aid o.p.s.</t>
  </si>
  <si>
    <t>ORLICE FAMILY CUP 2020</t>
  </si>
  <si>
    <t>20SMR03-0010</t>
  </si>
  <si>
    <t>Základní škola Nové Město nad Metují, Komenského 15, okres Náchod</t>
  </si>
  <si>
    <t>Zlatý list - krajské kolo</t>
  </si>
  <si>
    <t>20SMR03-0011</t>
  </si>
  <si>
    <t>Sokolnictví jako nehmotné kulturní dědictví</t>
  </si>
  <si>
    <t>20SMR03-0012</t>
  </si>
  <si>
    <t>KRAjské SETkání oddílů Královéhradeckého kraje</t>
  </si>
  <si>
    <t>20SMR03-0015</t>
  </si>
  <si>
    <t>Dům dětí a mládeže JEDNIČKA, Dvůr Králové nad Lab.,Spojených národů 1620</t>
  </si>
  <si>
    <t>Prima závěr s Jedničkou</t>
  </si>
  <si>
    <t>20SMR03-0016</t>
  </si>
  <si>
    <t>OPEN ART, z.s.</t>
  </si>
  <si>
    <t>HOKUS FOKUS - Fotografická soutěž pro děti a mládež ( 3. ročník )</t>
  </si>
  <si>
    <t>20SMR03-0017</t>
  </si>
  <si>
    <t>Krajské kolo Závodu vlčat a světlušek 2020</t>
  </si>
  <si>
    <t>20SMR03-0018</t>
  </si>
  <si>
    <t>Příroda nás baví, příroda nás učí</t>
  </si>
  <si>
    <t>20SMR03-0019</t>
  </si>
  <si>
    <t>Logická olympiáda 2020 - Královéhradecký kraj</t>
  </si>
  <si>
    <t>20SMR03-0020</t>
  </si>
  <si>
    <t>Pochod Václavice-Havlovice 31. ročník</t>
  </si>
  <si>
    <t>20SMR03-0021</t>
  </si>
  <si>
    <t>Junák - český skaut, středisko Krakonoš Vrchlabí, z. s.</t>
  </si>
  <si>
    <t>Základní kolo skautských závodů</t>
  </si>
  <si>
    <t>20SMR03-0022</t>
  </si>
  <si>
    <t>Střelecké soutěže pro děti a mládež</t>
  </si>
  <si>
    <t>20SMR03-0023</t>
  </si>
  <si>
    <t>Tvořívé dílny v Muzeu papírových modelů 2020</t>
  </si>
  <si>
    <t>20SMR03-0024</t>
  </si>
  <si>
    <t>Studentská Agora 2020</t>
  </si>
  <si>
    <t>20SMR04-0001</t>
  </si>
  <si>
    <t>S karavanou pouští až do Egypta</t>
  </si>
  <si>
    <t>20SMR04-0002</t>
  </si>
  <si>
    <t>Tábor střediska SOPKA</t>
  </si>
  <si>
    <t>20SMR04-0003</t>
  </si>
  <si>
    <t>Královská hra</t>
  </si>
  <si>
    <t>20SMR04-0004</t>
  </si>
  <si>
    <t>Tábory 2020</t>
  </si>
  <si>
    <t>20SMR04-0005</t>
  </si>
  <si>
    <t>Tábory na Prachově</t>
  </si>
  <si>
    <t>20SMR04-0006</t>
  </si>
  <si>
    <t>TÁBOROVÝ KLUB HRADEČTÍ LVI z.s.</t>
  </si>
  <si>
    <t>Obnova technického vybavení táborové základny Lísteček - 2020</t>
  </si>
  <si>
    <t>20SMR04-0007</t>
  </si>
  <si>
    <t>Letní soustředění folklórního souboru Kvítek</t>
  </si>
  <si>
    <t>20SMR04-0008</t>
  </si>
  <si>
    <t>Dům dětí a mládeže JEDNIČKA, Dvůr Králové nad Labem, Spojených národů 1620</t>
  </si>
  <si>
    <t>LT Jívka 2020 - Hry o trůny</t>
  </si>
  <si>
    <t>20SMR04-0009</t>
  </si>
  <si>
    <t>Eldorádo, středisko Náchod - tábory</t>
  </si>
  <si>
    <t>20SMR04-0010</t>
  </si>
  <si>
    <t>Skautský letní tábor na Želivce</t>
  </si>
  <si>
    <t>20SMR04-0011</t>
  </si>
  <si>
    <t>DRUHÝ PILÍŘ 2020 - TÁBORY</t>
  </si>
  <si>
    <t>20SMR04-0012</t>
  </si>
  <si>
    <t>Tábor Velký Vřešťov 2020</t>
  </si>
  <si>
    <t>20SMR04-0013</t>
  </si>
  <si>
    <t>Letní pionýrský tábor BANG! Karty na stůl!!!</t>
  </si>
  <si>
    <t>20SMR04-0014</t>
  </si>
  <si>
    <t>Volný čas dětí a mládeže s DDM Pelíšek</t>
  </si>
  <si>
    <t>20SMR04-0015</t>
  </si>
  <si>
    <t>Táborová činnost skautských oddílů z ČK</t>
  </si>
  <si>
    <t>20SMR04-0016</t>
  </si>
  <si>
    <t>Spolek rodičů a přátel ZUŠ Náchod</t>
  </si>
  <si>
    <t>Letní tábor 2020 tanečního oboru ZUŠ Náchod</t>
  </si>
  <si>
    <t>20SMR04-0017</t>
  </si>
  <si>
    <t>Letní tábor JITRO 2020</t>
  </si>
  <si>
    <t>20SMR04-0018</t>
  </si>
  <si>
    <t>Letní tábory junáckého střediska Karla Šimka Hradec Králové</t>
  </si>
  <si>
    <t>20SMR04-0019</t>
  </si>
  <si>
    <t>MZS</t>
  </si>
  <si>
    <t>20SMR04-0020</t>
  </si>
  <si>
    <t>Skautský tábor v Mařenicích 2020</t>
  </si>
  <si>
    <t>20SMR04-0021</t>
  </si>
  <si>
    <t>Roškpov 1+1 aneb jeden měsíc a jeden týden otevřeného prostoru ( tvůrčí dílny pro děti a mládež)</t>
  </si>
  <si>
    <t>20SMR04-0022</t>
  </si>
  <si>
    <t>Airsoftový tábor</t>
  </si>
  <si>
    <t>20SMR04-0023</t>
  </si>
  <si>
    <t>Český Zálesák, z.s.</t>
  </si>
  <si>
    <t>Letní tábor Českého Zálesáka Ošerov 2020</t>
  </si>
  <si>
    <t>20SMR04-0024</t>
  </si>
  <si>
    <t>Letní tábor Krkonošské dobrodružství</t>
  </si>
  <si>
    <t>20SMR04-0025</t>
  </si>
  <si>
    <t>Tábor Orlické Záhoří 2020 - obnova materiálního vybavení</t>
  </si>
  <si>
    <t>20SMR04-0026</t>
  </si>
  <si>
    <t>DUHA Modrá Střelka jede na tábor 2020!</t>
  </si>
  <si>
    <t>20SMR04-0027</t>
  </si>
  <si>
    <t>Táborová činnost DUHY 2D</t>
  </si>
  <si>
    <t>20SMR04-0029</t>
  </si>
  <si>
    <t>Letní myslivecký tábor</t>
  </si>
  <si>
    <t>20SMR04-0030</t>
  </si>
  <si>
    <t>Skautský letní tábor</t>
  </si>
  <si>
    <t>20SMR04-0032</t>
  </si>
  <si>
    <t>Tábory střediska ÚTA 2020</t>
  </si>
  <si>
    <t>20SMR05-0001</t>
  </si>
  <si>
    <t>Partnerská spolupráce ZŠ a MŠ Špindlerův Mlýn a Neumühler schule Schwerin</t>
  </si>
  <si>
    <t>20SMR05-0002</t>
  </si>
  <si>
    <t>Týdenní žákovský pobyt v Německu 2020</t>
  </si>
  <si>
    <t>20SMR05-0003</t>
  </si>
  <si>
    <t>Základní škola V. Hejny, Červený Kostelec, Komenského 540, okres Náchod</t>
  </si>
  <si>
    <t>Kurswoche 2020</t>
  </si>
  <si>
    <t>20SMR05-0004</t>
  </si>
  <si>
    <t>Czech Explorers 2020</t>
  </si>
  <si>
    <t>20SMR05-0006</t>
  </si>
  <si>
    <t>Účast na mezinárodním folklorním festivalu v Černé Hoře</t>
  </si>
  <si>
    <t>20SMR05-0007</t>
  </si>
  <si>
    <t>Junák - český skaut, středisko Rotunda Hradec Králové, z. s.</t>
  </si>
  <si>
    <t>Podpora dopravy výpravy Královéhradeckého kraje na Intercamp 2020 ve Velké Británii</t>
  </si>
  <si>
    <t>20SMR05-0008</t>
  </si>
  <si>
    <t>20SMR05-0009</t>
  </si>
  <si>
    <t>Ochrana přírody a krajiny v Banátu</t>
  </si>
  <si>
    <t>20SMR05-0010</t>
  </si>
  <si>
    <t>English Camp Trutnov 2020</t>
  </si>
  <si>
    <t>20SMR05-0011</t>
  </si>
  <si>
    <t>ACADEMIA MERCURII soukromá střední škola, s.r.o.</t>
  </si>
  <si>
    <t>Španělsko - země plná objevů</t>
  </si>
  <si>
    <t>20SMR05-0012</t>
  </si>
  <si>
    <t>DPS Červánek a Jitřenka z.s.</t>
  </si>
  <si>
    <t>Reciproční pobyt DSZ Michalovce</t>
  </si>
  <si>
    <t>20SMR05-0013</t>
  </si>
  <si>
    <t>KHDS Jitro na mezinárodním festivalu v Leccu 2020</t>
  </si>
  <si>
    <t>20SMR05-0014</t>
  </si>
  <si>
    <t>Boni pueri zpívají s chorvatskými dětmi</t>
  </si>
  <si>
    <t>20SMR08-0001</t>
  </si>
  <si>
    <t>Renovace kluboven a nákup kontejneru</t>
  </si>
  <si>
    <t>20SMR08-0002</t>
  </si>
  <si>
    <t>Stropy ve skautské klubovně</t>
  </si>
  <si>
    <t>20SMR08-0004</t>
  </si>
  <si>
    <t>Zázemí pro mladé přírodovědce</t>
  </si>
  <si>
    <t>20SMR08-0006</t>
  </si>
  <si>
    <t>Modernizace kuchyně v ekologickém centru Keithe Morrise - 2 etapa</t>
  </si>
  <si>
    <t>20SMR08-0007</t>
  </si>
  <si>
    <t>Klub českých turistů Jiskra Nový Bydžov, z. s.</t>
  </si>
  <si>
    <t>Rekonstrukce oplocení tábora Plátěná osada</t>
  </si>
  <si>
    <t>20SMR08-0008</t>
  </si>
  <si>
    <t>Junák - český skaut, středisko Zvičina Dvůr Králové nad Labem, z. s.</t>
  </si>
  <si>
    <t>Snížení energetické náročnosti budovy pomocí nových oken</t>
  </si>
  <si>
    <t>20SMR08-0009</t>
  </si>
  <si>
    <t>Rekonstrukce hřiště, stavebních buněk a vybudování členské základny</t>
  </si>
  <si>
    <t>20SMR08-0010</t>
  </si>
  <si>
    <t>Navýšení kapacity skautské chaty Jelínka</t>
  </si>
  <si>
    <t>20SMR08-0012</t>
  </si>
  <si>
    <t>Rekonstrukce skladu táborového vybavení</t>
  </si>
  <si>
    <t>20SMR08-0013</t>
  </si>
  <si>
    <t>Pod novou střechou</t>
  </si>
  <si>
    <t>20CRG01 Úprava lyžařských běžeckých tras</t>
  </si>
  <si>
    <t xml:space="preserve">20CRG04 Podpora činnosti turistických informačních center </t>
  </si>
  <si>
    <t>20CRG07 Propagace cyklobusů v turistických regionech</t>
  </si>
  <si>
    <t>20CRG01-0001</t>
  </si>
  <si>
    <t>Úprava LBT v oblasti Orlického Záhoří 2020/2021</t>
  </si>
  <si>
    <t>20CRG01-0002</t>
  </si>
  <si>
    <t>20CRG01-0003</t>
  </si>
  <si>
    <t>20CRG01-0004</t>
  </si>
  <si>
    <t>Úprava LBT v oblasti Olešnice v Orlických horách 2020/2021</t>
  </si>
  <si>
    <t>20CRG01-0005</t>
  </si>
  <si>
    <t>20CRG01-0006</t>
  </si>
  <si>
    <t>Úprava lyžařských běžeckých tras Trutnov 2020/2021</t>
  </si>
  <si>
    <t>20CRG01-0007</t>
  </si>
  <si>
    <t>Úprava lyžařských běžeckých tras pod Černou horou 2020/2021</t>
  </si>
  <si>
    <t>20CRG01-0008</t>
  </si>
  <si>
    <t>Úprava lyžařských běžeckých tras v královéhradecké části Krkonoš 2020/2021</t>
  </si>
  <si>
    <t>20CRG01-0009</t>
  </si>
  <si>
    <t>Kladské pomezí, o.p.s.</t>
  </si>
  <si>
    <t>Úprava lyžařských běžeckých tratí v Kladském  pomezí sezona 2020-21</t>
  </si>
  <si>
    <t>20CRG04-0001</t>
  </si>
  <si>
    <t>20CRG04-0002</t>
  </si>
  <si>
    <t>Zkvalitňování služeb v turistickém informačním centru v Orlickém Záhoří 2020</t>
  </si>
  <si>
    <t>20CRG04-0003</t>
  </si>
  <si>
    <t>Zvyýšení kvality služeb turistického informačního centra Mateřídouška Mileítn</t>
  </si>
  <si>
    <t>20CRG04-0004</t>
  </si>
  <si>
    <t>Osobní výdaje na pracovníka tic + poplatek za certifikaci</t>
  </si>
  <si>
    <t>20CRG04-0005</t>
  </si>
  <si>
    <t>Podpora TIC Olešnice v Orlických horách 2020</t>
  </si>
  <si>
    <t>20CRG04-0006</t>
  </si>
  <si>
    <t>Rozvoj aktivit pro návštěvníky v rámci TIC Červený Kostelec</t>
  </si>
  <si>
    <t>20CRG04-0007</t>
  </si>
  <si>
    <t>TIC pod Zvičinou - zvýšení úrovně služeb 2020</t>
  </si>
  <si>
    <t>20CRG04-0008</t>
  </si>
  <si>
    <t>Propagace Náchoda a Náchodska prostřednictvím Městského informačního centra v Náchodě</t>
  </si>
  <si>
    <t>20CRG04-0009</t>
  </si>
  <si>
    <t>Podpora provozu a zlepšení vybavenosti sezónního Městského informačního centra v Náchodě</t>
  </si>
  <si>
    <t>20CRG04-0010</t>
  </si>
  <si>
    <t>Finační podpora  na brigádníky , výroba trhací mapy města</t>
  </si>
  <si>
    <t>20CRG04-0011</t>
  </si>
  <si>
    <t>Zkvalitňování poskytovaných služeb IC Dobruška v roce 2020</t>
  </si>
  <si>
    <t>20CRG04-0012</t>
  </si>
  <si>
    <t>20CRG04-0013</t>
  </si>
  <si>
    <t>20CRG04-0014</t>
  </si>
  <si>
    <t>Podpora činnosti sezonního IC - přehrada Les Království</t>
  </si>
  <si>
    <t>20CRG04-0015</t>
  </si>
  <si>
    <t>Podpora činnosti turistických informačních center - 20CRG04</t>
  </si>
  <si>
    <t>20CRG04-0016</t>
  </si>
  <si>
    <t>Členské fórum A.T.I.C. ČR 2020 v Trutnově</t>
  </si>
  <si>
    <t>20CRG04-0017</t>
  </si>
  <si>
    <t>Podpora činnosti TIC v Malé Úpě</t>
  </si>
  <si>
    <t>20CRG04-0018</t>
  </si>
  <si>
    <t>Podpora činnosti Informačního bodu Ratibořice</t>
  </si>
  <si>
    <t>20CRG04-0019</t>
  </si>
  <si>
    <t>Inovace v oblasti interpretace v infocentru ekocentra DOTEK</t>
  </si>
  <si>
    <t>20CRG04-0020</t>
  </si>
  <si>
    <t>Rozšířená realita v Braunově Betlémě</t>
  </si>
  <si>
    <t>20CRG04-0021</t>
  </si>
  <si>
    <t>Podpora činnosti Regionálního informačního centra  Česká Skalice</t>
  </si>
  <si>
    <t>20CRG04-0022</t>
  </si>
  <si>
    <t>Aktivní senior</t>
  </si>
  <si>
    <t>20CRG04-0023</t>
  </si>
  <si>
    <t>Regionální turistické informační centrum Krkonoše</t>
  </si>
  <si>
    <t>20CRG04-0024</t>
  </si>
  <si>
    <t>Podpora činosti regionálního turistického informačníhi centra 2020 - Dolní Maršov</t>
  </si>
  <si>
    <t>20CRG04-0025</t>
  </si>
  <si>
    <t>Podpora činnosti městského turistického informačního střediska Svoboda nad Úpou</t>
  </si>
  <si>
    <t>20CRG04-0026</t>
  </si>
  <si>
    <t>Podpora, rozšiřování a zkvalitňování služeb Informačního centra</t>
  </si>
  <si>
    <t>20CRG04-0027</t>
  </si>
  <si>
    <t>Projděte si Hostinné a jeho okolí s mapou nebo mobilní aplikací</t>
  </si>
  <si>
    <t>20CRG04-0028</t>
  </si>
  <si>
    <t>Kultura Rychnov nad Kněžnou, s.r.o.</t>
  </si>
  <si>
    <t>Podpora informačního centra v Rychnově nad Kněžnou</t>
  </si>
  <si>
    <t>20CRG04-0029</t>
  </si>
  <si>
    <t>Podpora činnosti TIC Nová Paka</t>
  </si>
  <si>
    <t>20CRG04-0030</t>
  </si>
  <si>
    <t>Rozšíření nabídky a zkvalitnění služeb TIC Police nad M.</t>
  </si>
  <si>
    <t>20CRG04-0031</t>
  </si>
  <si>
    <t>Podpora pobočky TIC na Velkém náměstí v Hradci Králové</t>
  </si>
  <si>
    <t>20CRG04-0032</t>
  </si>
  <si>
    <t>Podpora pobočky TIC na hlavním nádraží v Hradci Králové</t>
  </si>
  <si>
    <t>20CRG04-0033</t>
  </si>
  <si>
    <t>MĚSTO BROUMOV</t>
  </si>
  <si>
    <t>Informační centrum Broumovska jako moderní zázemí pro turisty i místní obyvatele</t>
  </si>
  <si>
    <t>20CRG04-0034</t>
  </si>
  <si>
    <t>Profesionalizace služeb informačního centra Opočna</t>
  </si>
  <si>
    <t>20CRG07-0001</t>
  </si>
  <si>
    <t>20CRG07-0002</t>
  </si>
  <si>
    <t>Krkonošské cyklobusy 2020</t>
  </si>
  <si>
    <t>20CRG07-0003</t>
  </si>
  <si>
    <t>Cyklobusy do Orlických hor 2020</t>
  </si>
  <si>
    <t>20CRG07-0004</t>
  </si>
  <si>
    <t>20SMVU1 Rozvoj podmínek pro vzdělávání - Inovace ve vzdělávání</t>
  </si>
  <si>
    <t>20SMV02 Rozvoj nadání</t>
  </si>
  <si>
    <t>20SMV06 Etická výchova ve školách</t>
  </si>
  <si>
    <t>20SMVU1-0002</t>
  </si>
  <si>
    <t>Rozvoj podmínek pro vzdělávání na jenské škole</t>
  </si>
  <si>
    <t>20SMVU1-0003</t>
  </si>
  <si>
    <t>Základní škola, Vrchlabí, nám. Míru 283</t>
  </si>
  <si>
    <t>Rozvoj přírodovědného vzdělávání s podporou ICT</t>
  </si>
  <si>
    <t>20SMVU1-0004</t>
  </si>
  <si>
    <t>Polytechnika a digitalizace v ZŠ a ŠD Batňovice</t>
  </si>
  <si>
    <t>20SMVU1-0005</t>
  </si>
  <si>
    <t>Od stavebnice k řemeslu</t>
  </si>
  <si>
    <t>20SMVU1-0006</t>
  </si>
  <si>
    <t>Základní škola a Mateřská škola, Pecka</t>
  </si>
  <si>
    <t>Robo-rojení</t>
  </si>
  <si>
    <t>20SMVU1-0007</t>
  </si>
  <si>
    <t>Digitalizací výuky k modernímu vzdělávání</t>
  </si>
  <si>
    <t>20SMVU1-0008</t>
  </si>
  <si>
    <t>Základní škola a Mateřská škola, Chodovice</t>
  </si>
  <si>
    <t>Podpora digitalizace vzdělávání v chodovické škole</t>
  </si>
  <si>
    <t>20SMVU1-0009</t>
  </si>
  <si>
    <t>Základní škola Nová Paka, Komenského 555</t>
  </si>
  <si>
    <t>Projektové dny mladých truhlářů</t>
  </si>
  <si>
    <t>20SMVU1-0010</t>
  </si>
  <si>
    <t>„Chytré dítě“</t>
  </si>
  <si>
    <t>20SMVU1-0011</t>
  </si>
  <si>
    <t>Inovace ve vzdělávání na Základní škole Nové Město nad M., Komenského 15,</t>
  </si>
  <si>
    <t>20SMVU1-0012</t>
  </si>
  <si>
    <t>Základní škola, Trutnov, Komenského 399</t>
  </si>
  <si>
    <t>Digitální svět made in Komenda</t>
  </si>
  <si>
    <t>20SMVU1-0013</t>
  </si>
  <si>
    <t>Základní škola a Mateřská škola Krčín</t>
  </si>
  <si>
    <t>Zajímavá a 3D výuka na ZŠ Krčín</t>
  </si>
  <si>
    <t>20SMVU1-0014</t>
  </si>
  <si>
    <t>Vzájemná praktická spolupráce základní a střední školy</t>
  </si>
  <si>
    <t>20SMVU1-0015</t>
  </si>
  <si>
    <t>Základní škola Eduarda Štorcha a mateřská škola Ostroměř</t>
  </si>
  <si>
    <t>Polytechnické vzdělávání – využívání kreativních technických stavebnic</t>
  </si>
  <si>
    <t>20SMVU1-0016</t>
  </si>
  <si>
    <t>Hořické gymnázium</t>
  </si>
  <si>
    <t>Rozvoj podmínek pro vzdělávání - inovace ve vzdělání</t>
  </si>
  <si>
    <t>20SMVU1-0017</t>
  </si>
  <si>
    <t>Základní škola Rychnov nad Kněžnou, Javornická 1596</t>
  </si>
  <si>
    <t>„Boucháme, šijeme, řežeme“</t>
  </si>
  <si>
    <t>20SMVU1-0018</t>
  </si>
  <si>
    <t>Společně rozvíjet praktické činnosti a technické myšlení</t>
  </si>
  <si>
    <t>20SMVU1-0019</t>
  </si>
  <si>
    <t>Vybavení technikou pro výuku začátečníků v robotice a automatizaci</t>
  </si>
  <si>
    <t>20SMVU1-0020</t>
  </si>
  <si>
    <t>Mateřská škola, Dvůr Králové nad Labem, Drtinova 1444</t>
  </si>
  <si>
    <t>Bádáme, tvoříme a programujeme</t>
  </si>
  <si>
    <t>20SMVU1-0021</t>
  </si>
  <si>
    <t>Základní škola a mateřská škola, Cerekvice nad Bystřicí</t>
  </si>
  <si>
    <t>Pracujeme pro radost</t>
  </si>
  <si>
    <t>20SMVU1-0022</t>
  </si>
  <si>
    <t>Inovace bez legrace</t>
  </si>
  <si>
    <t>20SMVU1-0023</t>
  </si>
  <si>
    <t>Masarykova základní škola a mateřská škola, Železnice</t>
  </si>
  <si>
    <t>Technika pomáhá učení</t>
  </si>
  <si>
    <t>20SMVU1-0024</t>
  </si>
  <si>
    <t>Mateřská škola, Jeřice</t>
  </si>
  <si>
    <t>Vybavení pro rozvoj pracovních schopností dětí MŠ Jeřice</t>
  </si>
  <si>
    <t>20SMVU1-0025</t>
  </si>
  <si>
    <t>Základní škola a Mateřská škola, Bílá Třemešná</t>
  </si>
  <si>
    <t>Hraj si a vzdělávej</t>
  </si>
  <si>
    <t>20SMVU1-0026</t>
  </si>
  <si>
    <t>Dům dětí a mládeže Hořice</t>
  </si>
  <si>
    <t>Kupředu - rozvoj polytechniky v DDM Hořice</t>
  </si>
  <si>
    <t>20SMVU1-0027</t>
  </si>
  <si>
    <t>Ozobot do výuky</t>
  </si>
  <si>
    <t>20SMVU1-0028</t>
  </si>
  <si>
    <t>Základní škola a mateřská škola Na Daliborce, Hořice</t>
  </si>
  <si>
    <t>Zázemí pro rozvoj manuálních schopností dětí MŠ Na Daliborce</t>
  </si>
  <si>
    <t>20SMVU1-0029</t>
  </si>
  <si>
    <t>Základní škola Rokytnice v Orlických horách, okres Rychnov nad Kněžnou</t>
  </si>
  <si>
    <t>Stavebnice Merkur v ZŠ Rokytnice v Orlických horách</t>
  </si>
  <si>
    <t>20SMVU1-0030</t>
  </si>
  <si>
    <t>Základní škola a mateřská škola, Mžany, okres Hradec Králové</t>
  </si>
  <si>
    <t>20SMVU1-0031</t>
  </si>
  <si>
    <t>Rozvoj podmínek pro vzdělávání</t>
  </si>
  <si>
    <t>20SMVU1-0032</t>
  </si>
  <si>
    <t>Ať žijí roboti, technologický pokrok nás baví !</t>
  </si>
  <si>
    <t>20SMVU1-0033</t>
  </si>
  <si>
    <t>Základní škola Strž, Dvůr Králové nad Labem, E. Krásnohorské 2919</t>
  </si>
  <si>
    <t xml:space="preserve">Učíme se, skládáme, programujeme - robotika na 1. stupni </t>
  </si>
  <si>
    <t>20SMVU1-0034</t>
  </si>
  <si>
    <t>Základní škola Hradební, Broumov</t>
  </si>
  <si>
    <t>Robotika na Základní škole Hradební, Broumov</t>
  </si>
  <si>
    <t>20SMVU1-0035</t>
  </si>
  <si>
    <t>Masarykova jubilejní základní škola a mateřská škola , Černilov</t>
  </si>
  <si>
    <t>Digitalizace nás baví</t>
  </si>
  <si>
    <t>20SMVU1-0036</t>
  </si>
  <si>
    <t>Vyrábíme spolu recyklovaný papír, víme proč a jak</t>
  </si>
  <si>
    <t>20SMVU1-0037</t>
  </si>
  <si>
    <t>Základní škola Schulzovy sady, Dvůr Králové nad Labem, Školní 1235</t>
  </si>
  <si>
    <t xml:space="preserve">Rozvoj podmínek pro vzdělávání - Inovace ve vzdělávání </t>
  </si>
  <si>
    <t>20SMVU1-0038</t>
  </si>
  <si>
    <t>Základní škola Comenius</t>
  </si>
  <si>
    <t>Učíme se rádi</t>
  </si>
  <si>
    <t>20SMVU1-0039</t>
  </si>
  <si>
    <t>Základní škola K.V.Raise, Lázně Bělohrad</t>
  </si>
  <si>
    <t>S inovací to více baví</t>
  </si>
  <si>
    <t>20SMVU1-0040</t>
  </si>
  <si>
    <t>Základní škola, Jičín, 17. listopadu 109</t>
  </si>
  <si>
    <t>Moderně v naší škole</t>
  </si>
  <si>
    <t>20SMVU1-0041</t>
  </si>
  <si>
    <t>Základní škola a Mateřská škola, Čestice</t>
  </si>
  <si>
    <t>Rozvoj polytechnické výchovy v malotřídní škole aneb „Devatero řemesel - to je dnes výhra“</t>
  </si>
  <si>
    <t>20SMVU1-0043</t>
  </si>
  <si>
    <t>Střední škola a vyšší odborná škola aplikované kybernetiky s.r.o.</t>
  </si>
  <si>
    <t>Modernizace laboratorních pomůcek pro využití v projektové výuce i laboratorních cvičeních</t>
  </si>
  <si>
    <t>20SMVU1-0045</t>
  </si>
  <si>
    <t>Mateřská škola J. A. Komenského, Česká Skalice</t>
  </si>
  <si>
    <t>Interaktivní box do MŠ J. A. Komenského, Česká Skalice</t>
  </si>
  <si>
    <t>20SMVU1-0047</t>
  </si>
  <si>
    <t>Základní škola a Mateřská škola, Hradec Králové - Kukleny, Pražská 198</t>
  </si>
  <si>
    <t>ZŠ Kukleny - informatika nově</t>
  </si>
  <si>
    <t>20SMVU1-0048</t>
  </si>
  <si>
    <t>Základní škola Františka Kupky, Dobruška, Františka Kupky 350, okres Rychnov nad Kn.</t>
  </si>
  <si>
    <t>Pojďme spolu za roboty</t>
  </si>
  <si>
    <t>20SMV02-0001</t>
  </si>
  <si>
    <t>Základní škola a mateřská škola, Praskačka</t>
  </si>
  <si>
    <t>Klub nadaných žáků při ZŠ Praskačka</t>
  </si>
  <si>
    <t>20SMV02-0002</t>
  </si>
  <si>
    <t>Základní škola a Mateřská škola Pohádka, Hradec Králové, Mandysova 1434</t>
  </si>
  <si>
    <t>Rozvoj nadání</t>
  </si>
  <si>
    <t>20SMV02-0003</t>
  </si>
  <si>
    <t>Základní škola a Mateřská škola, Lánov</t>
  </si>
  <si>
    <t>Pracujeme s nadanými dětmi v Lánovské škole</t>
  </si>
  <si>
    <t>20SMV02-0004</t>
  </si>
  <si>
    <t>Podpora kreativity a aktivity mimořádně nadaného žáka</t>
  </si>
  <si>
    <t>20SMV06-0001</t>
  </si>
  <si>
    <t xml:space="preserve">Základní škola, Opočno, okres Rychnov nad Kn. </t>
  </si>
  <si>
    <t>JAK SE STÁT DOBRÝM KAMARÁDEM</t>
  </si>
  <si>
    <t>20SMV06-0002</t>
  </si>
  <si>
    <t>ETIKA PROŽITKEM</t>
  </si>
  <si>
    <t>20SMV06-0003</t>
  </si>
  <si>
    <t>Vzájemné obohacení při setkání tří generací</t>
  </si>
  <si>
    <t>20SMV06-0004</t>
  </si>
  <si>
    <t>ZŠ a MŠ, Hradec Králové - Kukleny, Pražská 198</t>
  </si>
  <si>
    <t>Podpora vyučujících etické výchovy - odborná knihovna</t>
  </si>
  <si>
    <t>20SMV06-0005</t>
  </si>
  <si>
    <t>Etická výchova na Základní škola Hradební, Broumov</t>
  </si>
  <si>
    <t>20SMV06-0006</t>
  </si>
  <si>
    <t>Expedice jako nástroj podpory etického smýšlení na ZŠ Hučák</t>
  </si>
  <si>
    <t>20SMV06-0009</t>
  </si>
  <si>
    <t>Dejme šanci dobrým vztahům</t>
  </si>
  <si>
    <t>20SMV06-0010</t>
  </si>
  <si>
    <t>Základní škola a Základní umělecká škola Rtyně v Podkrkonoší</t>
  </si>
  <si>
    <t>Etické dílny na ZŠ</t>
  </si>
  <si>
    <t>20SMV06-0011</t>
  </si>
  <si>
    <t>Dětský diagnostický ústav, středisko výchovné péče, ZŠ a ŠJ, Hradec Králové</t>
  </si>
  <si>
    <t>Etika pro děti s poruchami chování</t>
  </si>
  <si>
    <t>20SMV06-0012</t>
  </si>
  <si>
    <t>Spolu je nám dobře aneb Učitelé, děti a rodiče společně zkoumají a trénují sebeřízení a odpovědnost za své chování</t>
  </si>
  <si>
    <t>20SMV06-0013</t>
  </si>
  <si>
    <t>Základní škola Křišťál</t>
  </si>
  <si>
    <t>S ETIKOU ZA ETIKOU</t>
  </si>
  <si>
    <t>20SMV06-0014</t>
  </si>
  <si>
    <t>Základní škola SEVER, Hradec Králové, Lužická</t>
  </si>
  <si>
    <t>Férové chování u sportovců i dětí ze sídliště</t>
  </si>
  <si>
    <t>20SMV06-0016</t>
  </si>
  <si>
    <t xml:space="preserve">Základní škola Vamberk, okres Rychnov nad Kn. </t>
  </si>
  <si>
    <t>Etikou k lepším mezilidským vztahům</t>
  </si>
  <si>
    <t>20SMV06-0017</t>
  </si>
  <si>
    <t>Etika nás rozvíjí</t>
  </si>
  <si>
    <t>20SMV06-0018</t>
  </si>
  <si>
    <t>Nesoudíme, poznáváme</t>
  </si>
  <si>
    <t>20SMP01 Prevence rizikového chování a zdravý životní styl žáků</t>
  </si>
  <si>
    <t>20SMP01-0001</t>
  </si>
  <si>
    <t>Preventivní programy Laxus na školách v KHK</t>
  </si>
  <si>
    <t>20SMP01-0002</t>
  </si>
  <si>
    <t>Mateřská škola, základní škola a střední škola Daneta, s.r.o.</t>
  </si>
  <si>
    <t>Pro zdraví "Na zdraví"</t>
  </si>
  <si>
    <t>20SMP01-0003</t>
  </si>
  <si>
    <t>20SMP01-0004</t>
  </si>
  <si>
    <t>Škola ostrov bezpečí a zdravého životního stylu 3</t>
  </si>
  <si>
    <t>20SMP01-0005</t>
  </si>
  <si>
    <t>Klub aktivních ve vzdělávání z.s.</t>
  </si>
  <si>
    <t>Škola bezpečně on-line!</t>
  </si>
  <si>
    <t>20SMP01-0006</t>
  </si>
  <si>
    <t>Základní škola Jaroměř - Josefov, Vodárenská 370</t>
  </si>
  <si>
    <t>Aktivní zapojení sociálně znevýhodněných žáků do třídního kolektivu</t>
  </si>
  <si>
    <t>20SMP01-0008</t>
  </si>
  <si>
    <t>Podpora pozitivního klima školy a podpora spolupráce a přátelství mezi žáky</t>
  </si>
  <si>
    <t>20SMP01-0009</t>
  </si>
  <si>
    <t>Základní škola a Mateřská škola, Rudník</t>
  </si>
  <si>
    <t>Prevence rizikového chování a zdravý životní styl žáků</t>
  </si>
  <si>
    <t>20SMP01-0010</t>
  </si>
  <si>
    <t>Dlouhodobá primární prevence a vzdělávání pedagogů na ZŠ Všestary v roce 2020</t>
  </si>
  <si>
    <t>20SMP01-0011</t>
  </si>
  <si>
    <t>Program všeob. prim. prev.   zaměřený na rizik. chování a zdravý životní styl</t>
  </si>
  <si>
    <t>20SMP01-0012</t>
  </si>
  <si>
    <t>Spolu najdeme správnou cestu životem</t>
  </si>
  <si>
    <t>20SMP01-0013</t>
  </si>
  <si>
    <t>Preventivní programy SPIRÁLA</t>
  </si>
  <si>
    <t>20SMP01-0014</t>
  </si>
  <si>
    <t>Úcta k životu</t>
  </si>
  <si>
    <t>20SMP01-0015</t>
  </si>
  <si>
    <t>O zdraví se staráme, hodně pro to děláme</t>
  </si>
  <si>
    <t>20SMP01-0016</t>
  </si>
  <si>
    <t>Základní škola a Mateřská škola Deštné v Orlických horách</t>
  </si>
  <si>
    <t>Kreativitou a fyzickou zdatností proti nešvarům současnosti</t>
  </si>
  <si>
    <t>20SMP01-0017</t>
  </si>
  <si>
    <t>Základní škola, Nový Hrádek</t>
  </si>
  <si>
    <t>Slušnost, zodpovědnost a úcta je naší prioritou</t>
  </si>
  <si>
    <t>20SMP01-0018</t>
  </si>
  <si>
    <t>Podpora prevence u žáků a prevence syndromu vyhoření u pedagogů</t>
  </si>
  <si>
    <t>20SMP01-0019</t>
  </si>
  <si>
    <t>Základní škola Nové Město nad Metují, Školní 1000, okres Náchod</t>
  </si>
  <si>
    <t>Zvýšení znalostí a dovedností pedagogů v oblasti práce s klimatem třídy a práce s nadanými žáky.</t>
  </si>
  <si>
    <t>20SMP01-0020</t>
  </si>
  <si>
    <t>20SMP01-0021</t>
  </si>
  <si>
    <t>Proč se zajímat o své zdraví?</t>
  </si>
  <si>
    <t>20SMP01-0022</t>
  </si>
  <si>
    <t>Podpora prevence u dětí  i vyučujících</t>
  </si>
  <si>
    <t>20SMP01-0023</t>
  </si>
  <si>
    <t>Základní škola, Nový Bydžov, V. Kl. Klicpery 561</t>
  </si>
  <si>
    <t>TY–MY–JÁn 2020</t>
  </si>
  <si>
    <t>20SMP01-0024</t>
  </si>
  <si>
    <t>S respektem a ohleduplností se žije lépe</t>
  </si>
  <si>
    <t>20SMP01-0025</t>
  </si>
  <si>
    <t>Škola - prostor bezpečí</t>
  </si>
  <si>
    <t>20SMP01-0027</t>
  </si>
  <si>
    <t>Na jedné lodi</t>
  </si>
  <si>
    <t>20SMP01-0028</t>
  </si>
  <si>
    <t>Na pohodu/Vedení poradenského rozhovoru</t>
  </si>
  <si>
    <t>20SMP01-0029</t>
  </si>
  <si>
    <t>Základní škola Gutha - Jarkovského Kostelec nad Orlicí</t>
  </si>
  <si>
    <t>Bezpečné klima školy III. - Společně bezpečně</t>
  </si>
  <si>
    <t>20SMP01-0030</t>
  </si>
  <si>
    <t>Základní škola a mateřská škola, Adršpach</t>
  </si>
  <si>
    <t>Intervenční program</t>
  </si>
  <si>
    <t>20SMP01-0031</t>
  </si>
  <si>
    <t>Základní škola Boženy Němcové Jaroměř, Husovo náměstí 352</t>
  </si>
  <si>
    <t>Božena ve spojení</t>
  </si>
  <si>
    <t>20SMP01-0032</t>
  </si>
  <si>
    <t>Základní škola K.V.Raise, Lázně Bělohrad, okres Jičín</t>
  </si>
  <si>
    <t>Program dlouhodobé prim. prevence zaměřený na rizikové chování a zdravý životní styl</t>
  </si>
  <si>
    <t>20SMP01-0033</t>
  </si>
  <si>
    <t>20SMP01-0034</t>
  </si>
  <si>
    <t>Učíme se chovat bezpečně a chránit své zdraví</t>
  </si>
  <si>
    <t>20SMP01-0035</t>
  </si>
  <si>
    <t>Základní škola Strž, Dvůr Králové n. L., E. Krásnohorské 2919</t>
  </si>
  <si>
    <t>Bezpečná třída</t>
  </si>
  <si>
    <t>20SMP01-0036</t>
  </si>
  <si>
    <t>Vnímám sebe, vnímám ostatní</t>
  </si>
  <si>
    <t>20SMP01-0037</t>
  </si>
  <si>
    <t>Naše škola jako bezpečné místo</t>
  </si>
  <si>
    <t>20SMP01-0038</t>
  </si>
  <si>
    <t>Via Humanica, z. s.</t>
  </si>
  <si>
    <t>Úcta k životu 2020</t>
  </si>
  <si>
    <t>20SMP01-0039</t>
  </si>
  <si>
    <t>Základní škola, Nový Bydžov, Karla IV. 209</t>
  </si>
  <si>
    <t>Zdravý kolektiv</t>
  </si>
  <si>
    <t>20SMP01-0040</t>
  </si>
  <si>
    <t>Společně to dokážeme - preventivní program</t>
  </si>
  <si>
    <t xml:space="preserve"> </t>
  </si>
  <si>
    <t>20KPG01 - Podpora kulturních aktivit</t>
  </si>
  <si>
    <t>20KPGU2 - Obnova památkového fondu</t>
  </si>
  <si>
    <t>20KPG04 - Obnova historických varhan</t>
  </si>
  <si>
    <t>20KPG05 - Podpora zachování nemateriálního kulturního dědictví</t>
  </si>
  <si>
    <t>20KPG06 - Podpora činnosti muzeí a galerií</t>
  </si>
  <si>
    <t>20KPG07 - Rezidence v oblasti kultury</t>
  </si>
  <si>
    <t>20KPG08 - Podpora mobility v kultuře</t>
  </si>
  <si>
    <t>20KPG01-0001</t>
  </si>
  <si>
    <t>Mezikrajová postupová přehlídka OTEVŘENO 2020</t>
  </si>
  <si>
    <t>20KPG01-0002</t>
  </si>
  <si>
    <t>Multižánrový hudební festival F. I. Tůmy 2019</t>
  </si>
  <si>
    <t>20KPG01-0004</t>
  </si>
  <si>
    <t>X. festival zámeckých a klášterních divadel v KHK</t>
  </si>
  <si>
    <t>20KPG01-0005</t>
  </si>
  <si>
    <t>Daneťáček 2020</t>
  </si>
  <si>
    <t>20KPG01-0008</t>
  </si>
  <si>
    <t>FESTIVALY 2020</t>
  </si>
  <si>
    <t>20KPG01-0009</t>
  </si>
  <si>
    <t>53. ročník Vysokovský kohout</t>
  </si>
  <si>
    <t>20KPG01-0010</t>
  </si>
  <si>
    <t>Festival Romské Kultůry III ročník</t>
  </si>
  <si>
    <t>20KPG01-0011</t>
  </si>
  <si>
    <t>Východočeské volné sdružení pro amatérský film a video, z.s.</t>
  </si>
  <si>
    <t>20KPG01-0012</t>
  </si>
  <si>
    <t>Náchodská Prima sezóna, o.p.s.</t>
  </si>
  <si>
    <t>Camerata Nova Náchod 2020</t>
  </si>
  <si>
    <t>20KPG01-0013</t>
  </si>
  <si>
    <t>73. ročník amatérské divadelní přehlídky "Klicperův Chlumec"</t>
  </si>
  <si>
    <t>20KPG01-0014</t>
  </si>
  <si>
    <t>Podkrkonošské hudební léto 2020</t>
  </si>
  <si>
    <t>20KPG01-0015</t>
  </si>
  <si>
    <t>Poutní slavnosti v Neratově v roce 2020</t>
  </si>
  <si>
    <t>20KPG01-0016</t>
  </si>
  <si>
    <t>42. festival české filmové komedie Nové Město nad Metují</t>
  </si>
  <si>
    <t>20KPG01-0020</t>
  </si>
  <si>
    <t>Agentura Butterfly s.r.o.</t>
  </si>
  <si>
    <t>ART AND FOOD FESTIVAL Na jednom břehu</t>
  </si>
  <si>
    <t>20KPG01-0021</t>
  </si>
  <si>
    <t>12. ročník z cyklu ART FOR CHARITY ABBA SYMPHONIC</t>
  </si>
  <si>
    <t>20KPG01-0022</t>
  </si>
  <si>
    <t>Lodivadlo na Kavčáku 2020</t>
  </si>
  <si>
    <t>20KPG01-0023</t>
  </si>
  <si>
    <t>Libáňský hudební máj - Foerstrovy dny 2020 - 20. ročník</t>
  </si>
  <si>
    <t>20KPG01-0024</t>
  </si>
  <si>
    <t>Meziměstské divadelní hry - 57. ročník</t>
  </si>
  <si>
    <t>20KPG01-0026</t>
  </si>
  <si>
    <t>Konkrétní podzim 2020 - fenomén GOČÁR!</t>
  </si>
  <si>
    <t>20KPG01-0027</t>
  </si>
  <si>
    <t>UMĚNÍ VŠEM, z. s.</t>
  </si>
  <si>
    <t>III. SOCHAŘSKÉ SYMPOZIUM</t>
  </si>
  <si>
    <t>20KPG01-0028</t>
  </si>
  <si>
    <t>Spolek Kvíčeroff</t>
  </si>
  <si>
    <t>Bez Šance Fest VI.</t>
  </si>
  <si>
    <t>20KPG01-0029</t>
  </si>
  <si>
    <t>Bluegrass Festival Kopidlno 2020 Memoriál Honzy Macáka</t>
  </si>
  <si>
    <t>20KPG01-0030</t>
  </si>
  <si>
    <t>Police Symphony Orchestra slaví 10 let!</t>
  </si>
  <si>
    <t>20KPG01-0031</t>
  </si>
  <si>
    <t>Spolek ProART</t>
  </si>
  <si>
    <t>ProART Festival 2020 v Jičíně</t>
  </si>
  <si>
    <t>20KPG01-0032</t>
  </si>
  <si>
    <t>Broumovská Kytara 2020</t>
  </si>
  <si>
    <t>20KPG01-0033</t>
  </si>
  <si>
    <t>Královéhradecký architektonický manuál (KAM) - 3. fáze</t>
  </si>
  <si>
    <t>20KPG01-0034</t>
  </si>
  <si>
    <t>Letní hornové kurzy 2020</t>
  </si>
  <si>
    <t>20KPG01-0035</t>
  </si>
  <si>
    <t>Broumovská klávesa 2020</t>
  </si>
  <si>
    <t>20KPG01-0036</t>
  </si>
  <si>
    <t>MEZINÁRODNÍ FESTIVAL OUTDOOROVÝCH FILMŮ - 18. ročník 2020</t>
  </si>
  <si>
    <t>20KPG01-0037</t>
  </si>
  <si>
    <t>20KPG01-0038</t>
  </si>
  <si>
    <t>Kulturní centrum města Týniště nad Orlicí</t>
  </si>
  <si>
    <t>XXV. týnišťský swingový festival Jardy Marčíka, 5. a 6.6.2020</t>
  </si>
  <si>
    <t>20KPG01-0039</t>
  </si>
  <si>
    <t>Kulturní aktivity v Hořicích - 2020</t>
  </si>
  <si>
    <t>20KPG01-0040</t>
  </si>
  <si>
    <t>Bourání bariér mezi světem zdravých a hendikepovaných v Areálu Žireč 2020</t>
  </si>
  <si>
    <t>20KPG01-0041</t>
  </si>
  <si>
    <t>Centrální kino s.r.o.</t>
  </si>
  <si>
    <t>Výstavní prostory Bio Central 2020</t>
  </si>
  <si>
    <t>20KPG01-0042</t>
  </si>
  <si>
    <t>Valdštejnské imaginárium, z.ú.</t>
  </si>
  <si>
    <t>Lodžie Worldfest 2020</t>
  </si>
  <si>
    <t>20KPG01-0044</t>
  </si>
  <si>
    <t>"Královédvorský chrámový sbor z.s."</t>
  </si>
  <si>
    <t>Hudební léto Kuks 2020</t>
  </si>
  <si>
    <t>20KPG01-0045</t>
  </si>
  <si>
    <t>LUSTR festival ilustrace z.s.</t>
  </si>
  <si>
    <t>Sympozium ilustrace 2020</t>
  </si>
  <si>
    <t>20KPG01-0047</t>
  </si>
  <si>
    <t>Institut regionální paměti z. ú.</t>
  </si>
  <si>
    <t>Stálá výstava o W. W. Tomkovi a Sigismundu Bouškovi v klášteře v Polici nad Metují</t>
  </si>
  <si>
    <t>20KPG01-0048</t>
  </si>
  <si>
    <t>Spolek Divadelní soubor Erben</t>
  </si>
  <si>
    <t>Název projektu: XXV. Divadelní Erbenův Miletín</t>
  </si>
  <si>
    <t>20KPG01-0051</t>
  </si>
  <si>
    <t>SH ČMS - Sbor dobrovolných hasičů Čistěves</t>
  </si>
  <si>
    <t>Rozsvícený Svíb 2020</t>
  </si>
  <si>
    <t>20KPG01-0053</t>
  </si>
  <si>
    <t>TRUTNOVSKÝ PODZIM 2020</t>
  </si>
  <si>
    <t>20KPG01-0054</t>
  </si>
  <si>
    <t>73. Polické divadelní hry a 200 let ochotnického divadla v Polici n. M.</t>
  </si>
  <si>
    <t>20KPG01-0058</t>
  </si>
  <si>
    <t>MARIONETY</t>
  </si>
  <si>
    <t>Puppet House / Dům loutek</t>
  </si>
  <si>
    <t>20KPG01-0059</t>
  </si>
  <si>
    <t>ROK BOŽENY NĚMCOVÉ V ČESKÉ SKALICI 2020</t>
  </si>
  <si>
    <t>20KPG01-0060</t>
  </si>
  <si>
    <t>BIGBOŠ Křinice 2020</t>
  </si>
  <si>
    <t>20KPG01-0061</t>
  </si>
  <si>
    <t>NA JEDNOM BŘEHU / 18th world music festival</t>
  </si>
  <si>
    <t>20KPG01-0062</t>
  </si>
  <si>
    <t>Muzejní parní vlaky 2020</t>
  </si>
  <si>
    <t>20KPG01-0063</t>
  </si>
  <si>
    <t>Jičín - město pohádky "Voda"</t>
  </si>
  <si>
    <t>20KPG01-0064</t>
  </si>
  <si>
    <t>Smíšený sbor JITRO, z.s.</t>
  </si>
  <si>
    <t>Mezinárodní kulturní výměna – pěvecký sbor z Malajsie</t>
  </si>
  <si>
    <t>20KPG01-0065</t>
  </si>
  <si>
    <t>Marta Novotná</t>
  </si>
  <si>
    <t>Libunecké dřevosochání 2020</t>
  </si>
  <si>
    <t>20KPG01-0067</t>
  </si>
  <si>
    <t>Chalupění, z.s.</t>
  </si>
  <si>
    <t>Muzeum Chalupění Radeč – historií Podkrkonoší 2020</t>
  </si>
  <si>
    <t>20KPG01-0068</t>
  </si>
  <si>
    <t>POST BELLUM,  o.p.s.</t>
  </si>
  <si>
    <t>Zachraňme a představme příběhy pamětníků z Královéhradeckého kraje na Běhu pro Paměť národa a jinde</t>
  </si>
  <si>
    <t>20KPG01-0069</t>
  </si>
  <si>
    <t>Festival F. L. Věka 2020</t>
  </si>
  <si>
    <t>20KPG01-0070</t>
  </si>
  <si>
    <t>CANTICUM, spolek</t>
  </si>
  <si>
    <t>Mozart z Dobrušky III</t>
  </si>
  <si>
    <t>20KPG01-0071</t>
  </si>
  <si>
    <t>Menteatrál 2020</t>
  </si>
  <si>
    <t>20KPG01-0073</t>
  </si>
  <si>
    <t>26. ročník celostátní soutěže mladých amatérských filmařů JUNIORFILM - Memoriál Jiřího Beneše a Malé vize 2020</t>
  </si>
  <si>
    <t>20KPG01-0074</t>
  </si>
  <si>
    <t>Společnost přátel Jiřího Strejce, z.s.</t>
  </si>
  <si>
    <t>PO STOPÁCH JIŘÍHO STREJCE</t>
  </si>
  <si>
    <t>20KPG01-0075</t>
  </si>
  <si>
    <t>Saeculum, z.s.</t>
  </si>
  <si>
    <t>Rok Karla Otčenáška</t>
  </si>
  <si>
    <t>20KPG01-0079</t>
  </si>
  <si>
    <t>NADAČNÍ FOND VĚRY JIČÍNSKÉ DCERY DANY LAICHTEROVÉ A JIŘÍHO GORNERA</t>
  </si>
  <si>
    <t>Elektronická dokumentace díla Věry Jičínské, webová podstránka portálu verajicinska.com</t>
  </si>
  <si>
    <t>20KPG01-0080</t>
  </si>
  <si>
    <t>Petr Bergmann</t>
  </si>
  <si>
    <t>Výstava prvních fotografů Krkonoš, Broumovska a Kladského pomezí z konce 19. a počátku 20. století</t>
  </si>
  <si>
    <t>20KPG01-0083</t>
  </si>
  <si>
    <t>20KPG01-0084</t>
  </si>
  <si>
    <t>Sdružení rodičů a přátel dětí a školy při Jiráskově gymnáziu v Náchodě, zapsaný spolek</t>
  </si>
  <si>
    <t>DePo 2020 - Náchodské Dny poezie 2020 11. ročník</t>
  </si>
  <si>
    <t>20KPG01-0086</t>
  </si>
  <si>
    <t>BOJIŠTĚ s.r.o.</t>
  </si>
  <si>
    <t>Artu Kus Festival 2020 - Bojiště Trutnov</t>
  </si>
  <si>
    <t>20KPG01-0087</t>
  </si>
  <si>
    <t>ZÁMECKÉ IMAGINÁRIUM - návrat (ne)pokojných „imaginárníků“  do kosteleckého zámku</t>
  </si>
  <si>
    <t>20KPG01-0088</t>
  </si>
  <si>
    <t>Braunensis Art Productions s.r.o.</t>
  </si>
  <si>
    <t>RYBENSKÉ HUDEBNÍ LÉTO - 14. ROČNÍK</t>
  </si>
  <si>
    <t>20KPG01-0091</t>
  </si>
  <si>
    <t>BITVA U TŘEBECHOVIC u příležitosti 600 výročí orebského husitského svazu</t>
  </si>
  <si>
    <t>20KPG01-0092</t>
  </si>
  <si>
    <t>Městské kulturní středisko Jaroměř</t>
  </si>
  <si>
    <t>Oživlý Josefov 2020</t>
  </si>
  <si>
    <t>20KPG01-0093</t>
  </si>
  <si>
    <t>Host do domu, bůh do domu aneb Příběhy domu č.p. 11 (site-specific divadelní představení)</t>
  </si>
  <si>
    <t>20KPG01-0094</t>
  </si>
  <si>
    <t>Za poznáním kulturního dědictví Pometují</t>
  </si>
  <si>
    <t>20KPG01-0096</t>
  </si>
  <si>
    <t>ArtCafé 2020</t>
  </si>
  <si>
    <t>20KPG01-0097</t>
  </si>
  <si>
    <t>Opočno Františka Kupky 2020</t>
  </si>
  <si>
    <t>20KPG01-0098</t>
  </si>
  <si>
    <t>Kulturní kaleidoskop</t>
  </si>
  <si>
    <t>20KPG01-0099</t>
  </si>
  <si>
    <t>Zahrádkářský a sportovní spolek Choteč</t>
  </si>
  <si>
    <t>Kočí v Chotči</t>
  </si>
  <si>
    <t>20KPG05-0001</t>
  </si>
  <si>
    <t>SHŠ Foltest z. s.</t>
  </si>
  <si>
    <t>III. Půtovy zámecké slavnosti</t>
  </si>
  <si>
    <t>20KPG05-0002</t>
  </si>
  <si>
    <t>51. týnišťský divadelní podzim</t>
  </si>
  <si>
    <t>20KPG05-0003</t>
  </si>
  <si>
    <t>Prezentace řemesel od středověku po 19. století při Svatoanenských slavnostech v Žirči</t>
  </si>
  <si>
    <t>20KPG05-0004</t>
  </si>
  <si>
    <t>Zdobné upomínkové sklo a porcelán českého severovýchodu let 1810 - 1910 - publikace katalogu</t>
  </si>
  <si>
    <t>20KPG05-0005</t>
  </si>
  <si>
    <t>Šedivinský spolek</t>
  </si>
  <si>
    <t>Malované na skle Janky Schmidtové</t>
  </si>
  <si>
    <t>20KPG05-0006</t>
  </si>
  <si>
    <t>Prezentace řemesel Královéhradeckého kraje</t>
  </si>
  <si>
    <t>20KPG05-0007</t>
  </si>
  <si>
    <t>Prezentace tradice krajkářství na Vamberecku</t>
  </si>
  <si>
    <t>20KPG05-0008</t>
  </si>
  <si>
    <t>SYMPOSION 2020 aneb Divadlo nás baví</t>
  </si>
  <si>
    <t>20KPG05-0009</t>
  </si>
  <si>
    <t>Nábřeží řemeslníků</t>
  </si>
  <si>
    <t>20KPG05-0010</t>
  </si>
  <si>
    <t>Daniel Januš</t>
  </si>
  <si>
    <t>Podpora zvýšení povědomí o kovářském řemeslu</t>
  </si>
  <si>
    <t>20KPG05-0012</t>
  </si>
  <si>
    <t>Tradiční farmářské a řemeslné trhy</t>
  </si>
  <si>
    <t>20KPG05-0013</t>
  </si>
  <si>
    <t>Sokolnictví a jeho historie</t>
  </si>
  <si>
    <t>20KPG06-0001</t>
  </si>
  <si>
    <t>LUXFER OPEN SPACE, z.s.</t>
  </si>
  <si>
    <t>Galerie Luxfer  - celoroční výstavní projekt</t>
  </si>
  <si>
    <t>20KPG06-0002</t>
  </si>
  <si>
    <t>Soubor soklů pro nové galerijní prostory NKP Wenkeova domu</t>
  </si>
  <si>
    <t>20KPG06-0003</t>
  </si>
  <si>
    <t>Divadlo Drak a Mezinárodní institut figurálního divadla o.p.s.</t>
  </si>
  <si>
    <t>Labyrint Divadla Drak - technické dovybavení galerie a rozvoj edukačních programů</t>
  </si>
  <si>
    <t>20KPG06-0004</t>
  </si>
  <si>
    <t>Vytvoření nové expozice Od pravěku po vrcholný středověk na Železnicku a pořízení odvlhčovačů pro muzeum</t>
  </si>
  <si>
    <t>20KPG06-0005</t>
  </si>
  <si>
    <t>Podpora a rozvoj Muzea hraček v Rychnově nad kněžnou</t>
  </si>
  <si>
    <t>20KPG06-0006</t>
  </si>
  <si>
    <t>Výstavní mobiliář pro stálou expozici v Galerii plastik v Hořicích</t>
  </si>
  <si>
    <t>20KPG06-0007</t>
  </si>
  <si>
    <t>Galerie Nola z. s.</t>
  </si>
  <si>
    <t>Výstavní činnost Galerie NOLA 2020</t>
  </si>
  <si>
    <t>20KPG06-0008</t>
  </si>
  <si>
    <t>Nákup zbývajících vitrín do Městského muzea Loreta</t>
  </si>
  <si>
    <t>20KPG06-0009</t>
  </si>
  <si>
    <t>Podpora prezentace a vylepšení provozních podmínek soukromého muzea Kočárků panenek a patentních listin v Náchodě</t>
  </si>
  <si>
    <t>20KPG06-0010</t>
  </si>
  <si>
    <t>Uložení sbírkového fondu Městského muzea Žacléř a vydání publikace věnované historii pohostinských zařízení na Žacléřsku</t>
  </si>
  <si>
    <t>20KPG06-0011</t>
  </si>
  <si>
    <t>Záchrana fondu malířky Věry Jičínské - I. etapa</t>
  </si>
  <si>
    <t>20KPG06-0012</t>
  </si>
  <si>
    <t>Univerzita Karlova</t>
  </si>
  <si>
    <t>Cizojazyčný průvodce expozicí Historie lékáren</t>
  </si>
  <si>
    <t>20KPG06-0013</t>
  </si>
  <si>
    <t>Nová expozice v Tkalcovském muzeu - Historické textilie Královéhradeckého kraje</t>
  </si>
  <si>
    <t>20KPG06-0014</t>
  </si>
  <si>
    <t>Celoroční výstavní činnost Galeri UFFO 2020</t>
  </si>
  <si>
    <t>20KPG06-0015</t>
  </si>
  <si>
    <t>Modernizace expozice Muzea Boženy Němcové</t>
  </si>
  <si>
    <t>20KPG06-0016</t>
  </si>
  <si>
    <t>Život na zámku, o.s. Kvasiny</t>
  </si>
  <si>
    <t>Rozšíření galerie zámku Kvasiny</t>
  </si>
  <si>
    <t>20KPG06-0018</t>
  </si>
  <si>
    <t>Muzeum Chalupění -  nová expozice papírových modelů a betlémů.</t>
  </si>
  <si>
    <t>20KPG06-0019</t>
  </si>
  <si>
    <t>Sál Rycharda Vyškovského v Muzeu papírových modelů</t>
  </si>
  <si>
    <t>20KPG06-0020</t>
  </si>
  <si>
    <t>Digitalizace a veřejné zpřístupnění sbírkového fondu na internetu - Portál regionální paměti</t>
  </si>
  <si>
    <t>20KPG06-0021</t>
  </si>
  <si>
    <t>Orebité - 600 let</t>
  </si>
  <si>
    <t>20KPG06-0022</t>
  </si>
  <si>
    <t>Zatraktivnění stávajících výstavních prostor muzea v pěchotním srubu T-S 20 "Na Pláni"</t>
  </si>
  <si>
    <t>20KPG06-0023</t>
  </si>
  <si>
    <t>Ochrana, správa a prezentace sbírkového fondu Městského muzea v Nové Pace</t>
  </si>
  <si>
    <t>20KPG06-0024</t>
  </si>
  <si>
    <t>Obnova mobiliáře v historickém sálu muzea</t>
  </si>
  <si>
    <t>20KPG06-0025</t>
  </si>
  <si>
    <t>Galerie Dům 2020</t>
  </si>
  <si>
    <t>20KPG06-0026</t>
  </si>
  <si>
    <t>Zvýšení propagace stálé expozice Galerie Rumcajsův svět Radka Pilaře</t>
  </si>
  <si>
    <t>20KPG07-0002</t>
  </si>
  <si>
    <t>Luxfer Open Space - Rezidenční program 2020</t>
  </si>
  <si>
    <t>20KPG07-0003</t>
  </si>
  <si>
    <t>Obec Křinice</t>
  </si>
  <si>
    <t>Malířský Plenér Křinice - Broumovsko v obrazech.</t>
  </si>
  <si>
    <t>20KPG07-0004</t>
  </si>
  <si>
    <t>Vzniklo v Kuksu 2020 (umění a řemeslo o Kuksu či z Kuksu)</t>
  </si>
  <si>
    <t>20KPG07-0005</t>
  </si>
  <si>
    <t>Kočí v Chotči- site specific rezidence</t>
  </si>
  <si>
    <t>20KPG07-0006</t>
  </si>
  <si>
    <t>Literární rezidence 2020</t>
  </si>
  <si>
    <t>20KPG07-0007</t>
  </si>
  <si>
    <t>Rezidence Cirk La Putyka UFFO 2020</t>
  </si>
  <si>
    <t>20KPG07-0008</t>
  </si>
  <si>
    <t>Gaudeamus Theatrum 2020 - fenomén Gočár</t>
  </si>
  <si>
    <t>20KPG08-0001</t>
  </si>
  <si>
    <t>Canto ZUŠ Náchod na Ohrid choir festival 2020</t>
  </si>
  <si>
    <t>20KPG08-0002</t>
  </si>
  <si>
    <t>Smiling String Orchestra, z.s.</t>
  </si>
  <si>
    <t>Koncertní turné Banská Bystrica 2020</t>
  </si>
  <si>
    <t>20KPG08-0003</t>
  </si>
  <si>
    <t>Galleries Partnership Workshop</t>
  </si>
  <si>
    <t>20KPG08-0004</t>
  </si>
  <si>
    <t>Spolek rodičů a přátel ZUŠ v Týništi nad Orlicí</t>
  </si>
  <si>
    <t>Mezinárodní hudební festival Bösel</t>
  </si>
  <si>
    <t>20KPG08-0005</t>
  </si>
  <si>
    <t>Pracovní setkání členů Nadačního fondu Věry Jičínské s L'Association André Lhote, Paříž</t>
  </si>
  <si>
    <t>20KPG08-0006</t>
  </si>
  <si>
    <t>Výjezd dramaturgyně festivalu DER 2020 na festivaly ve Skotsku a Španělsku</t>
  </si>
  <si>
    <t>20KPGU2-0001</t>
  </si>
  <si>
    <t>Police nad Metují-postupná obnova bývalého Benediktinského kláštera r.2020</t>
  </si>
  <si>
    <t>20KPGU2-0002</t>
  </si>
  <si>
    <t>Smidary, kostel sv.Stanislava, fasáda r.2020</t>
  </si>
  <si>
    <t>20KPGU2-0003</t>
  </si>
  <si>
    <t>Římskokatolická farnost - děkanství Kopidlno</t>
  </si>
  <si>
    <t>Drahoraz, obnova střechy kostela sv.Petra a Pavla r.2020.</t>
  </si>
  <si>
    <t>20KPGU2-0004</t>
  </si>
  <si>
    <t>Římskokatolická farnost Lázně Bělohrad</t>
  </si>
  <si>
    <t>Obnova poutního kostela v Byšičkách r.2020.</t>
  </si>
  <si>
    <t>20KPGU2-0005</t>
  </si>
  <si>
    <t>Porkert Jiří</t>
  </si>
  <si>
    <t>Oprava opěrných zdí a přístupového schodiště městského opevnění, nemovité kulturní památky</t>
  </si>
  <si>
    <t>20KPGU2-0007</t>
  </si>
  <si>
    <t>ŠAŠKOVÁ  Martina</t>
  </si>
  <si>
    <t>Obnova fasády objektu Vesec č. 6 uprostřed návsi vesnické památkové rezervace Vesec u Sobotky</t>
  </si>
  <si>
    <t>20KPGU2-0008</t>
  </si>
  <si>
    <t>Obnova rodinného domu po požáru Uhřínov 1 - Liberk II. etapa ( objekt fary)</t>
  </si>
  <si>
    <t>20KPGU2-0009</t>
  </si>
  <si>
    <t>Taterová Lucie</t>
  </si>
  <si>
    <t>Obnova nátěrů vnějších dřevěných částí a související práce na bývalém vodním mlýnu v Deštném v O.h. čp.254</t>
  </si>
  <si>
    <t>20KPGU2-0010</t>
  </si>
  <si>
    <t>Fara Boušín, oprava hospodářské budovy - 2. etapa - obnova střechy</t>
  </si>
  <si>
    <t>20KPGU2-0011</t>
  </si>
  <si>
    <t>Kostel Nejsvětější Trojice - Statické zajištění krovu a obnova krytiny hlavní lodi a presbytáře - 3. ETAPA</t>
  </si>
  <si>
    <t>20KPGU2-0012</t>
  </si>
  <si>
    <t>Život bez bariér, z.ú.</t>
  </si>
  <si>
    <t>Obnova krovů a krytiny střechy kláštera v Nové Pace</t>
  </si>
  <si>
    <t>20KPGU2-0014</t>
  </si>
  <si>
    <t>Restaurování sousoší sv. Floriána v Žirči</t>
  </si>
  <si>
    <t>20KPGU2-0015</t>
  </si>
  <si>
    <t>20KPGU2-0017</t>
  </si>
  <si>
    <t>Oprava sanktusníku kostela sv. Barbory, Otovice</t>
  </si>
  <si>
    <t>20KPGU2-0018</t>
  </si>
  <si>
    <t>20KPGU2-0019</t>
  </si>
  <si>
    <t>Oprava střechy na budově fary – III. etapa</t>
  </si>
  <si>
    <t>20KPGU2-0020</t>
  </si>
  <si>
    <t>20KPGU2-0021</t>
  </si>
  <si>
    <t>Rekonstrukce ivanitské poustevny u kostela P. Marie Pomocné, VI. etapa: oprava roubení, 1.část</t>
  </si>
  <si>
    <t>20KPGU2-0023</t>
  </si>
  <si>
    <t>20KPGU2-0024</t>
  </si>
  <si>
    <t>David Petr</t>
  </si>
  <si>
    <t>Rekonstrukce střechy nad objektem bývalých stájí v obci Chotěborky</t>
  </si>
  <si>
    <t>20KPGU2-0025</t>
  </si>
  <si>
    <t>Obnova střešní krytiny a krovu na kostele sv. Václava v obci Provodov- Šonov - 5. etapa</t>
  </si>
  <si>
    <t>20KPGU2-0026</t>
  </si>
  <si>
    <t>Oprava venkovského domu č. p. 117 - II. Etapa</t>
  </si>
  <si>
    <t>20KPGU2-0031</t>
  </si>
  <si>
    <t>Římskokatolická farnost - děkanství Hořice v Podkrkonoší</t>
  </si>
  <si>
    <t>Obnova vnitřních omítek kostela sv. Gotharda a výměna dešťových svodů</t>
  </si>
  <si>
    <t>20KPGU2-0033</t>
  </si>
  <si>
    <t>Koupaliště a slunné lázně v Dachovech u Hořic - V. etapa obnovy kulturní památky</t>
  </si>
  <si>
    <t>20KPGU2-0035</t>
  </si>
  <si>
    <t>Provedení stavebněhistorického a dendrochronologického průzkumu hřbitovní kaple Panny Marie Bolestné, Nová Paka</t>
  </si>
  <si>
    <t>20KPGU2-0036</t>
  </si>
  <si>
    <t>Vidonice, záchrana kostela sv.Jana Křtitele r.2020.</t>
  </si>
  <si>
    <t>20KPGU2-0037</t>
  </si>
  <si>
    <t>Obnova bývalé školy v Krčíně, I. etapa</t>
  </si>
  <si>
    <t>20KPGU2-0038</t>
  </si>
  <si>
    <t>Obnova oltáře Zasnoubení Panny Marie</t>
  </si>
  <si>
    <t>20KPGU2-0039</t>
  </si>
  <si>
    <t>Restaurování oltáře sv. Františka - V. etapa</t>
  </si>
  <si>
    <t>20KPGU2-0040</t>
  </si>
  <si>
    <t>Výměna střešní krytiny na zámku Potštejn</t>
  </si>
  <si>
    <t>20KPGU2-0041</t>
  </si>
  <si>
    <t>Kinský dal Borgo, a.s.</t>
  </si>
  <si>
    <t>Restaurátorský průzkum historických kočárů CHARIOT COUPÉ a MAIL COACH</t>
  </si>
  <si>
    <t>20KPGU2-0044</t>
  </si>
  <si>
    <t>Sokolovna T. J. Sokol Náchod  na území Městské památkové zóny Náchod -  obnova výplní otvorů</t>
  </si>
  <si>
    <t>20KPGU2-0045</t>
  </si>
  <si>
    <t>Zverec Miroslav</t>
  </si>
  <si>
    <t>Oprava střechy- oprava tesařskcýh konstrukcí, výměna střešní krytiny včetně oplechování.</t>
  </si>
  <si>
    <t>20KPGU2-0047</t>
  </si>
  <si>
    <t>Kulhánek Václav</t>
  </si>
  <si>
    <t>Oprava střechy domu Kracíkova 16, Jaroměř - Josefov</t>
  </si>
  <si>
    <t>20KPGU2-0048</t>
  </si>
  <si>
    <t>Pevnost Josefov - Obnova části vnějšího pláště Bastionu IX</t>
  </si>
  <si>
    <t>20KPGU2-0050</t>
  </si>
  <si>
    <t>Římskokatolická farnost - děkanství Rychnov nad Kněžnou</t>
  </si>
  <si>
    <t>Rekonstrukce části stavby - výměna střešní krytiny na kostele sv. Havla v Rychnově nad Kněžnou</t>
  </si>
  <si>
    <t>20KPGU2-0051</t>
  </si>
  <si>
    <t>Římskokatolická farnost - děkanství Chlumec nad Cidlinou</t>
  </si>
  <si>
    <t>Oprava farního kostela sv. Voršily v Chlumci nad Cidlinou - výměna krovu věže a oprava fasády, související práce</t>
  </si>
  <si>
    <t>20KPGU2-0053</t>
  </si>
  <si>
    <t>Oprava tesařských prvků a střešního pláště na kostele sv. Jana Nepomuckého v Bělé u Liberku</t>
  </si>
  <si>
    <t>20KPGU2-0054</t>
  </si>
  <si>
    <t>Zvonice kostela sv. Petra a Pavla v Liberku -rekonstrukce základového roštu</t>
  </si>
  <si>
    <t>20KPGU2-0055</t>
  </si>
  <si>
    <t>20KPGU2-0056</t>
  </si>
  <si>
    <t>20KPGU2-0058</t>
  </si>
  <si>
    <t>Obnova kostela sv. Martina v Javorníku v Krkonoších</t>
  </si>
  <si>
    <t>20KPGU2-0059</t>
  </si>
  <si>
    <t>Oprava štítové stěny výtopny Jaroměř</t>
  </si>
  <si>
    <t>20KPGU2-0060</t>
  </si>
  <si>
    <t>20KPGU2-0061</t>
  </si>
  <si>
    <t>Pilníkov, kostel Nejsvětější Trojice, dokončení obnovy klenby nad presbytářem</t>
  </si>
  <si>
    <t>20KPGU2-0062</t>
  </si>
  <si>
    <t>Dolní Kalná - Obnova fasády kostela sv. Václava - II. etapa</t>
  </si>
  <si>
    <t>20KPGU2-0063</t>
  </si>
  <si>
    <t>Dolní Olešnice - Obnova areálu kostela sv. Jakuba v Dolní Olešnici - pokračování</t>
  </si>
  <si>
    <t>20KPGU2-0065</t>
  </si>
  <si>
    <t>Římskokatolická farnost Častolovice</t>
  </si>
  <si>
    <t>Rekonstrukce části stavby - výměna střešní krytiny na kostele sv. Víta v Častolovicích</t>
  </si>
  <si>
    <t>20KPGU2-0066</t>
  </si>
  <si>
    <t>Náboženská obec Církve československé husitské ve Velkém Vřešťově</t>
  </si>
  <si>
    <t>Synagoga Hořice  - obnova vitrážových oken (jižní a severní stěna)</t>
  </si>
  <si>
    <t>20KPGU2-0067</t>
  </si>
  <si>
    <t>Hostinné - obnova krovu a střešní krytiny kostela Nejsvětější Trojice</t>
  </si>
  <si>
    <t>20KPGU2-0068</t>
  </si>
  <si>
    <t>Oprava omítek východní věže kostela sv.Anny v Hradci Králové-Kuklenách</t>
  </si>
  <si>
    <t>20KPGU2-0069</t>
  </si>
  <si>
    <t>Římskokatolická farnost Lovčice</t>
  </si>
  <si>
    <t>Kostel sv.Bartoloměje v Lovčicích-oprava fasády</t>
  </si>
  <si>
    <t>20KPGU2-0070</t>
  </si>
  <si>
    <t>Nagel Denis</t>
  </si>
  <si>
    <t>Hejnův statek - obnova krovu, 2.etapa</t>
  </si>
  <si>
    <t>20KPGU2-0071</t>
  </si>
  <si>
    <t>Rekonstrukce oplocení Kafkovy vily</t>
  </si>
  <si>
    <t>20KPGU2-0073</t>
  </si>
  <si>
    <t>Oprava vnějšího pláště kostela sv. Václava ve Veliši</t>
  </si>
  <si>
    <t>20KPGU2-0074</t>
  </si>
  <si>
    <t>Dolní Lánov - pokračování obnovy střešní krytiny a krovu kostela sv. Jakuba Většího</t>
  </si>
  <si>
    <t>20KPGU2-0075</t>
  </si>
  <si>
    <t>Mladenka Dalibor</t>
  </si>
  <si>
    <t>Rekonstrukce Broumovského Statku Velký Dřevíč 42 - II etapa - obnova krovy a výměna střechy</t>
  </si>
  <si>
    <t>20KPGU2-0077</t>
  </si>
  <si>
    <t>Římskokatolická farnost Janské Lázně</t>
  </si>
  <si>
    <t>Velká Úpa - obnova krovu a střešní krytiny kostela Nejsvětější Trojice</t>
  </si>
  <si>
    <t>20KPGU2-0078</t>
  </si>
  <si>
    <t>Kysel Jan</t>
  </si>
  <si>
    <t>Městský dům, Engeho 65, Jaroměř Josefov</t>
  </si>
  <si>
    <t>20KPGU2-0079</t>
  </si>
  <si>
    <t>Kostel Nanebevzetí Panny Marie v Petrovicích-statické zajištění poruch</t>
  </si>
  <si>
    <t>20KPGU2-0080</t>
  </si>
  <si>
    <t>Obnova oken v průčelí hotelu Centrál-druhá etapa a výměna oken ve fasádě dvora historické části objektu</t>
  </si>
  <si>
    <t>20KPGU2-0081</t>
  </si>
  <si>
    <t>Pokračování v záchraně a v obnově nemovité kulturní památky Fabriky Temný Důl</t>
  </si>
  <si>
    <t>20KPGU2-0082</t>
  </si>
  <si>
    <t>Oprava střechy kostela sv. Ignáce v Jičíně</t>
  </si>
  <si>
    <t>20KPGU2-0083</t>
  </si>
  <si>
    <t>Obec Bartošovice v Orlických Horách</t>
  </si>
  <si>
    <t>1. etapa obnovy kostela sv. Jana Nepomuckého na Vrchní Orlici</t>
  </si>
  <si>
    <t>20KPG04-0001</t>
  </si>
  <si>
    <t>Římskokatolická farnost Železnice</t>
  </si>
  <si>
    <t>Obnova varhan v kostele sv. Jiljí v Železnici</t>
  </si>
  <si>
    <t>20KPG04-0002</t>
  </si>
  <si>
    <t>Restaurování varhan z kostela Všech svatých v Heřmánkovicích</t>
  </si>
  <si>
    <t>20KPG04-0003</t>
  </si>
  <si>
    <t>Obnova varhan do stavu dle Antonína Mölzera</t>
  </si>
  <si>
    <t>20KPG04-0005</t>
  </si>
  <si>
    <t>Oprava varhan v kostele sv. Jiljí v Markvarticích</t>
  </si>
  <si>
    <t>20KPG04-0006</t>
  </si>
  <si>
    <t>20KPG04-0007</t>
  </si>
  <si>
    <t>Obnova varhan v kostele sv. Floriána v obci Kocbeře - 3. etapa</t>
  </si>
  <si>
    <t>20KPG04-0008</t>
  </si>
  <si>
    <t>20RRD02 Podpora svazků obcí</t>
  </si>
  <si>
    <t>20RRD03 Podpora pořízení územních plánů zpracovaných v souladu s metodikou MINIS</t>
  </si>
  <si>
    <t>20RRD06 Podpora likvidace následků kůrovcové kalamity</t>
  </si>
  <si>
    <t>20RRD10 Podpora provozu prodejen na venkově</t>
  </si>
  <si>
    <t>20RRD11 Zvýšení akceschopnosti JPO zřizovaných obcemi v Královéhradeckém kraji</t>
  </si>
  <si>
    <t>20RRD12 Podpora JPO II a JPO III (řidičáky)</t>
  </si>
  <si>
    <t>20RRD13 Kreativní vouchery</t>
  </si>
  <si>
    <t>20RRDU2 Rozvoj a budování dálkových a na ně navazujících cyklotras v Královéhradeckém kraji</t>
  </si>
  <si>
    <t>20RRDU3 Program obnovy místních částí obcí</t>
  </si>
  <si>
    <t xml:space="preserve">20RRDU4 Chytrá řešení v regionu Královéhradeckého kraje </t>
  </si>
  <si>
    <t>20RRDU5 Podpora Sdružení hasičů Čech, Moravy a Slezska</t>
  </si>
  <si>
    <t>20RRD01-0001</t>
  </si>
  <si>
    <t>Nákup CAS</t>
  </si>
  <si>
    <t>20RRD01-0002</t>
  </si>
  <si>
    <t>Zajištění akceschopnosti jednotky SDH Doudleby nad Orlicí - pořízení nové cisternové automobilové stříkačky</t>
  </si>
  <si>
    <t>20RRD02-0001</t>
  </si>
  <si>
    <t>Profesionalizace Svazku obcí Východní Krkonoše 2020</t>
  </si>
  <si>
    <t>20RRD02-0002</t>
  </si>
  <si>
    <t>Profesionalizace Svazku obcí Metuje</t>
  </si>
  <si>
    <t>20RRD02-0003</t>
  </si>
  <si>
    <t>20RRD02-0004</t>
  </si>
  <si>
    <t>Profesionalizace Svazek obcí 1866</t>
  </si>
  <si>
    <t>20RRD02-0005</t>
  </si>
  <si>
    <t>Profesionalizace DSO ROH 2020</t>
  </si>
  <si>
    <t>20RRD02-0006</t>
  </si>
  <si>
    <t>20RRD02-0007</t>
  </si>
  <si>
    <t>20RRD02-0008</t>
  </si>
  <si>
    <t>Profesionalizace DSO Region Novoměstsko 2020</t>
  </si>
  <si>
    <t>20RRD02-0009</t>
  </si>
  <si>
    <t>Mikroregion Hustířanka 2020</t>
  </si>
  <si>
    <t>20RRD02-0010</t>
  </si>
  <si>
    <t>Podpora Mikroregionu Třebechovicko v roce 2020</t>
  </si>
  <si>
    <t>20RRD02-0011</t>
  </si>
  <si>
    <t>DSO Broumovsko 2020</t>
  </si>
  <si>
    <t>20RRD02-0012</t>
  </si>
  <si>
    <t>Podpora Mikroregionu Černilovsko v roce 2020</t>
  </si>
  <si>
    <t>20RRD02-0013</t>
  </si>
  <si>
    <t>20RRD02-0014</t>
  </si>
  <si>
    <t>Mikroregion urbanická brázda, svazek obcí</t>
  </si>
  <si>
    <t>Komplex pozitivních procesů v Mikroregionu urbanická brázda</t>
  </si>
  <si>
    <t>20RRD02-0015</t>
  </si>
  <si>
    <t>20RRD02-0016</t>
  </si>
  <si>
    <t>20RRD02-0017</t>
  </si>
  <si>
    <t>Lázeňský mikroregion</t>
  </si>
  <si>
    <t>Profesionalizace Lázeňského mikroregionu</t>
  </si>
  <si>
    <t>20RRD02-0018</t>
  </si>
  <si>
    <t>20RRD02-0019</t>
  </si>
  <si>
    <t>Potřebná pomoc 2020</t>
  </si>
  <si>
    <t>20RRD02-0020</t>
  </si>
  <si>
    <t>20RRD02-0021</t>
  </si>
  <si>
    <t>20RRD02-0022</t>
  </si>
  <si>
    <t>Mikroregion Rodný kraj Františka Kupky</t>
  </si>
  <si>
    <t>Profesionalizace DSO Mikroregion Františka Kupky</t>
  </si>
  <si>
    <t>20RRD02-0023</t>
  </si>
  <si>
    <t>20RRD02-0024</t>
  </si>
  <si>
    <t>Profesionalizace svazku obcí Mariánská zahrada 2020</t>
  </si>
  <si>
    <t>20RRD02-0025</t>
  </si>
  <si>
    <t>Podpora činnosti Krkonoše - svazek měst a obcí 2020</t>
  </si>
  <si>
    <t>20RRD02-0026</t>
  </si>
  <si>
    <t>20RRD02-0027</t>
  </si>
  <si>
    <t>Profesionalizace svazku Mikroregion Podchlumí - 2020</t>
  </si>
  <si>
    <t>20RRD02-0028</t>
  </si>
  <si>
    <t>Dobrovolný svazek obcí Policka</t>
  </si>
  <si>
    <t>Zlepšení regionálního rozvoje v DSO Policka</t>
  </si>
  <si>
    <t>20RRD02-0029</t>
  </si>
  <si>
    <t>Profesionalizace DSO POCIDLINSKO 2020</t>
  </si>
  <si>
    <t>20RRD02-0030</t>
  </si>
  <si>
    <t>Svazek obcí Brada</t>
  </si>
  <si>
    <t>Profesionalizace DSO Brada na rok 2020</t>
  </si>
  <si>
    <t>20RRD02-0031</t>
  </si>
  <si>
    <t>Profesionalizace Mikroregionu obcí Památkové zóny 1866</t>
  </si>
  <si>
    <t>20RRD02-0032</t>
  </si>
  <si>
    <t>Podpora Svazku obcí Horní Labe 2020</t>
  </si>
  <si>
    <t>20RRD02-0033</t>
  </si>
  <si>
    <t>20RRD02-0034</t>
  </si>
  <si>
    <t>Podpora administrativních činností ve Společenství obcí Podkrkonoší</t>
  </si>
  <si>
    <t>20RRD03-0001</t>
  </si>
  <si>
    <t>Územní plán Kratonohy</t>
  </si>
  <si>
    <t>20RRD03-0002</t>
  </si>
  <si>
    <t>Město Libáň</t>
  </si>
  <si>
    <t>Pořízení územního plánu</t>
  </si>
  <si>
    <t>20RRD03-0003</t>
  </si>
  <si>
    <t>Územní plán Očelice</t>
  </si>
  <si>
    <t>20RRD03-0004</t>
  </si>
  <si>
    <t>Územní plán Budčeves</t>
  </si>
  <si>
    <t>20RRD03-0005</t>
  </si>
  <si>
    <t>Územní plán Obec Horní Kalná</t>
  </si>
  <si>
    <t>20RRD03-0008</t>
  </si>
  <si>
    <t>Územní plán obce Mokrovousy</t>
  </si>
  <si>
    <t>20RRD03-0009</t>
  </si>
  <si>
    <t>Územní plán obce Chotěvice</t>
  </si>
  <si>
    <t>20RRD03-0010</t>
  </si>
  <si>
    <t>Pořízení územního plánu obce Brada-Rybníček</t>
  </si>
  <si>
    <t>20RRD03-0011</t>
  </si>
  <si>
    <t>Pořízení územního plánu obce Suchý Důl</t>
  </si>
  <si>
    <t>20RRD03-0012</t>
  </si>
  <si>
    <t>Územní plán Sněžné</t>
  </si>
  <si>
    <t>20RRD03-0013</t>
  </si>
  <si>
    <t>Územní plán Dolany</t>
  </si>
  <si>
    <t>20RRD06-</t>
  </si>
  <si>
    <t>SH ČMS - Sbor dobrovolných hasičů Souvlastní</t>
  </si>
  <si>
    <t>Pomoc lesu</t>
  </si>
  <si>
    <t>20RRD10-0001</t>
  </si>
  <si>
    <t>20RRD10-0002</t>
  </si>
  <si>
    <t>Podpora prodejny potravin a ostatního zboží v obci Jetřichov 2020</t>
  </si>
  <si>
    <t>20RRD10-0003</t>
  </si>
  <si>
    <t>20RRD10-0004</t>
  </si>
  <si>
    <t>Udržení provozu malé prodejny potravin na Starobuckém Debrném, Nemojov v roce 2020</t>
  </si>
  <si>
    <t>20RRD10-0005</t>
  </si>
  <si>
    <t>20RRD10-0006</t>
  </si>
  <si>
    <t>20RRD10-0007</t>
  </si>
  <si>
    <t>20RRD10-0008</t>
  </si>
  <si>
    <t>Podpora provozu prodejny v obci Velká Jesenice</t>
  </si>
  <si>
    <t>20RRD10-0009</t>
  </si>
  <si>
    <t>20RRD10-0010</t>
  </si>
  <si>
    <t>20RRD10-0011</t>
  </si>
  <si>
    <t>20RRD10-0012</t>
  </si>
  <si>
    <t>20RRD10-0013</t>
  </si>
  <si>
    <t>20RRD10-0014</t>
  </si>
  <si>
    <t>Podpora prodejny smíšeného zboží v obci Bartošovice v Orlických horách</t>
  </si>
  <si>
    <t>20RRD10-0015</t>
  </si>
  <si>
    <t>20RRD10-0016</t>
  </si>
  <si>
    <t>Podpora provozu prodejny v obci Slavětín nad Metují</t>
  </si>
  <si>
    <t>20RRD10-0017</t>
  </si>
  <si>
    <t>Podpora provozu prodejny v obci Horní Radechová</t>
  </si>
  <si>
    <t>20RRD10-0018</t>
  </si>
  <si>
    <t>Podpora místní prodejny v Chotči</t>
  </si>
  <si>
    <t>20RRD10-0019</t>
  </si>
  <si>
    <t>20RRD10-0020</t>
  </si>
  <si>
    <t>Podpora provozu prodejny potravin a smíšeného zboží v obci Třebihošť v roce 2020</t>
  </si>
  <si>
    <t>20RRD10-0021</t>
  </si>
  <si>
    <t>20RRD10-0022</t>
  </si>
  <si>
    <t>20RRD10-0023</t>
  </si>
  <si>
    <t>20RRD10-0024</t>
  </si>
  <si>
    <t>Podpora prodejny v obci Myštěves</t>
  </si>
  <si>
    <t>20RRD10-0025</t>
  </si>
  <si>
    <t>Podpora prodejny potravin v obci Dolní Kalná 2020</t>
  </si>
  <si>
    <t>20RRD10-0026</t>
  </si>
  <si>
    <t>20RRD10-0027</t>
  </si>
  <si>
    <t>20RRD10-0028</t>
  </si>
  <si>
    <t>20RRD10-0029</t>
  </si>
  <si>
    <t>20RRD10-0030</t>
  </si>
  <si>
    <t>20RRD10-0031</t>
  </si>
  <si>
    <t>Udržení provozu prodejny v Libňatově II.</t>
  </si>
  <si>
    <t>20RRD10-0032</t>
  </si>
  <si>
    <t>20RRD10-0033</t>
  </si>
  <si>
    <t>20RRD10-0034</t>
  </si>
  <si>
    <t>Podpora provozu prodejny v obci Humburky</t>
  </si>
  <si>
    <t>20RRD10-0035</t>
  </si>
  <si>
    <t>20RRD10-0036</t>
  </si>
  <si>
    <t>20RRD10-0037</t>
  </si>
  <si>
    <t>Podpora provozu prodejny v obci Rohoznice pro rok 2020</t>
  </si>
  <si>
    <t>20RRD10-0038</t>
  </si>
  <si>
    <t>Podpora provozu prodejny v obci Stračov 2020</t>
  </si>
  <si>
    <t>20RRD10-0039</t>
  </si>
  <si>
    <t>20RRD10-0040</t>
  </si>
  <si>
    <t>20RRD10-0041</t>
  </si>
  <si>
    <t>20RRD10-0042</t>
  </si>
  <si>
    <t>Podpora prodejny Hruška s.r.o. ve Světí</t>
  </si>
  <si>
    <t>20RRD10-0043</t>
  </si>
  <si>
    <t>Podpora provozu prodejny v Orlickém Záhoří 2020</t>
  </si>
  <si>
    <t>20RRD10-0044</t>
  </si>
  <si>
    <t>Podpora prodejny potravin v obci Horní Olešnice 2020</t>
  </si>
  <si>
    <t>20RRD10-0045</t>
  </si>
  <si>
    <t>Podpora pojízdné prodejny Marta spol. s.r.o. pro místní části obce Trnov - Houdkovice, Zádolí a Velká Záhornice 2020</t>
  </si>
  <si>
    <t>20RRD10-0046</t>
  </si>
  <si>
    <t>Podpora provozu prodejny na pozemku par.č.st. 131, k.ú. Trnov - Ivo Šmíd, Trnov č.p. 39, r. 2020</t>
  </si>
  <si>
    <t>20RRD10-0047</t>
  </si>
  <si>
    <t>20RRD10-0048</t>
  </si>
  <si>
    <t>20RRD10-0049</t>
  </si>
  <si>
    <t>20RRD10-0050</t>
  </si>
  <si>
    <t>Smíšené  zboží  Kohoutov</t>
  </si>
  <si>
    <t>20RRD10-0051</t>
  </si>
  <si>
    <t>20RRD10-0052</t>
  </si>
  <si>
    <t>Zachování prodejny potravin v Rychnovku</t>
  </si>
  <si>
    <t>20RRD10-0053</t>
  </si>
  <si>
    <t>Podpora prodejny Majket v Dobřanech v roce 2020</t>
  </si>
  <si>
    <t>20RRD10-0054</t>
  </si>
  <si>
    <t>Podpora prodejny v obci Čestice</t>
  </si>
  <si>
    <t>20RRD10-0055</t>
  </si>
  <si>
    <t>Obec Převýšov</t>
  </si>
  <si>
    <t>Podpora prodejny potravin v Převýšově</t>
  </si>
  <si>
    <t>20RRD10-0056</t>
  </si>
  <si>
    <t>Podpora provozu prodejny v obci Žďárky II.</t>
  </si>
  <si>
    <t>20RRD10-0057</t>
  </si>
  <si>
    <t>Podpora provozu prodejny v obci Božanov II.</t>
  </si>
  <si>
    <t>20RRD10-0058</t>
  </si>
  <si>
    <t>Podpora prodejny v Ličně</t>
  </si>
  <si>
    <t>20RRD10-0059</t>
  </si>
  <si>
    <t>Podpora prodejny v Martínkovicích II.</t>
  </si>
  <si>
    <t>20RRD10-0060</t>
  </si>
  <si>
    <t>Obchod Šárovcova Lhota 2020</t>
  </si>
  <si>
    <t>20RRD10-0061</t>
  </si>
  <si>
    <t>20RRD10-0062</t>
  </si>
  <si>
    <t>Podpora provozu prodejny potravin v obci Říkov</t>
  </si>
  <si>
    <t>20RRD10-0063</t>
  </si>
  <si>
    <t>20RRD10-0064</t>
  </si>
  <si>
    <t>Podpora provozu místního obchodu v Milovicích</t>
  </si>
  <si>
    <t>20RRD10-0065</t>
  </si>
  <si>
    <t>Podpora provozu prodejny v obci Výrava</t>
  </si>
  <si>
    <t>20RRD10-0066</t>
  </si>
  <si>
    <t>20RRD10-0067</t>
  </si>
  <si>
    <t>Podpora venkovské prodejny ve Žďáru nad Orlicí 2020</t>
  </si>
  <si>
    <t>20RRD10-0068</t>
  </si>
  <si>
    <t>Podpora provozování prodejny č. 124 v obci Sběř</t>
  </si>
  <si>
    <t>20RRD10-0069</t>
  </si>
  <si>
    <t>20RRD10-0070</t>
  </si>
  <si>
    <t>Podpora Obchodu s potravinami a smíšeným zbožím v Lukavici č. p. 39</t>
  </si>
  <si>
    <t>20RRD10-0071</t>
  </si>
  <si>
    <t>20RRD10-0072</t>
  </si>
  <si>
    <t>Podpora provozu prodejen na vesnici</t>
  </si>
  <si>
    <t>20RRD10-0073</t>
  </si>
  <si>
    <t>Podpora obchodu v Ohnišově</t>
  </si>
  <si>
    <t>20RRD10-0074</t>
  </si>
  <si>
    <t>Podpora prodejny v Králově Lhotě</t>
  </si>
  <si>
    <t>20RRD10-0075</t>
  </si>
  <si>
    <t>Obec Urbanice</t>
  </si>
  <si>
    <t>Podpora obchodu v Urbanicích</t>
  </si>
  <si>
    <t>20RRD10-0076</t>
  </si>
  <si>
    <t>Podpora provozu obecní prodejny v obci Sendražice</t>
  </si>
  <si>
    <t>20RRD11-0001</t>
  </si>
  <si>
    <t>Obec Pohoří</t>
  </si>
  <si>
    <t>Pohoří - Dopravní automobil</t>
  </si>
  <si>
    <t>20RRD11-0002</t>
  </si>
  <si>
    <t>Dopravní automobil pro JSDH Trnov</t>
  </si>
  <si>
    <t>20RRD11-0003</t>
  </si>
  <si>
    <t>obec Říčky v Orlických horách</t>
  </si>
  <si>
    <t>Říčky v Orlických horách pořízení dopravního automobilu</t>
  </si>
  <si>
    <t>20RRD11-0004</t>
  </si>
  <si>
    <t>Výstavba požární zbrojnice v obci Orlické Záhoří</t>
  </si>
  <si>
    <t>20RRD11-0005</t>
  </si>
  <si>
    <t>Obec Jívka</t>
  </si>
  <si>
    <t>Pořízení nového dopravního automobilu pro potřeby JSDH Jívka.</t>
  </si>
  <si>
    <t>20RRD11-0006</t>
  </si>
  <si>
    <t>Obec Valdice</t>
  </si>
  <si>
    <t>Valdice - dopravní automobil</t>
  </si>
  <si>
    <t>20RRD11-0007</t>
  </si>
  <si>
    <t>Albrechtice nad Orlicí - dopravní automobil</t>
  </si>
  <si>
    <t>20RRD11-0008</t>
  </si>
  <si>
    <t>Dobruška - dopravní automobil</t>
  </si>
  <si>
    <t>20RRD11-0009</t>
  </si>
  <si>
    <t>Obec Lánov, SDH HL - DA</t>
  </si>
  <si>
    <t>20RRD11-0010</t>
  </si>
  <si>
    <t>Kosice - stavba hasičské zbrojnice</t>
  </si>
  <si>
    <t>20RRD11-0011</t>
  </si>
  <si>
    <t>Dopravní automobil pro evakuaci a nouzové zásobování obyvatel obce Horní Maršov a okolí.</t>
  </si>
  <si>
    <t>20RRD11-0012</t>
  </si>
  <si>
    <t>Nákup dopravního automobilu pro JPO Lhota pod Libčany</t>
  </si>
  <si>
    <t>20RRD11-0013</t>
  </si>
  <si>
    <t>Stavební úpravy objektu občanské vybavenosti - požární zbrojnice č.p. 88</t>
  </si>
  <si>
    <t>20RRD11-0014</t>
  </si>
  <si>
    <t>Pořízení nového vozidla DA</t>
  </si>
  <si>
    <t>20RRD11-0015</t>
  </si>
  <si>
    <t>Bílá Třemešná - dopravní automobil</t>
  </si>
  <si>
    <t>20RRD11-0016</t>
  </si>
  <si>
    <t>Obec Cerekvice nad Bystřicí</t>
  </si>
  <si>
    <t>Cerekvice nad Bystřicí - Dopravní automobil</t>
  </si>
  <si>
    <t>20RRD11-0017</t>
  </si>
  <si>
    <t>Obec Bystřice</t>
  </si>
  <si>
    <t>Bystřice - Dopravní automobil</t>
  </si>
  <si>
    <t>20RRD11-0018</t>
  </si>
  <si>
    <t>Očelice - pořízení nového dopravního automobilu</t>
  </si>
  <si>
    <t>20RRD11-0019</t>
  </si>
  <si>
    <t>Dobré - Dopravní automobil s požárním přívěsem nákladním</t>
  </si>
  <si>
    <t>20RRD11-0020</t>
  </si>
  <si>
    <t>Pořízení nového dopravního automobilu pro JPO V – Merklovice</t>
  </si>
  <si>
    <t>20RRD11-0021</t>
  </si>
  <si>
    <t>Město Solnice - pořízení DA</t>
  </si>
  <si>
    <t>20RRD11-0022</t>
  </si>
  <si>
    <t>Dotace pro JSDH obcí - Pořízení nového dopravního automobilu</t>
  </si>
  <si>
    <t>20RRD11-0023</t>
  </si>
  <si>
    <t>Pořízení dopravního automobilu pro SDH v obci Starý Bydžov</t>
  </si>
  <si>
    <t>20RRD11-0024</t>
  </si>
  <si>
    <t>Pořízení nového DA</t>
  </si>
  <si>
    <t>20RRD11-0025</t>
  </si>
  <si>
    <t>Myštěves - dopravní automobil</t>
  </si>
  <si>
    <t>20RRD11-0026</t>
  </si>
  <si>
    <t>Obec Třtěnice</t>
  </si>
  <si>
    <t>Pořízení nového DA pro jednotku SDH Třtěnice</t>
  </si>
  <si>
    <t>20RRD11-0027</t>
  </si>
  <si>
    <t>Nový dopravní automobil pro JSDH Dolní Kalná, JPO III</t>
  </si>
  <si>
    <t>20RRD11-0028</t>
  </si>
  <si>
    <t>Nový dopravní automobil a požární přívěs pro JSDH Klášterská Lhota, JPO V</t>
  </si>
  <si>
    <t>Obec Potštejn</t>
  </si>
  <si>
    <t>20RRD12-0001</t>
  </si>
  <si>
    <t>Doplnění řidičů JPO III Dubenec</t>
  </si>
  <si>
    <t>20RRD12-0002</t>
  </si>
  <si>
    <t>Rozšíření řidičského oprávnění ze skupiny "B" na skupinu "C" pro členy JPO II a JPOIII</t>
  </si>
  <si>
    <t>20RRD12-0003</t>
  </si>
  <si>
    <t>Zvýšení kompetencí členů JPO -Rozšíření řidičského oprávnění ze skupiny "B" na skupinu "C"</t>
  </si>
  <si>
    <t>20RRD12-0004</t>
  </si>
  <si>
    <t>Rozšíření řidičského oprávnění ze skupiny "B" na skupinu "C" pro člena JPO III</t>
  </si>
  <si>
    <t>20RRD12-0005</t>
  </si>
  <si>
    <t>Rozšíření řidičského oprávnění pro členy JPO III Jasenná</t>
  </si>
  <si>
    <t>20RRD12-0006</t>
  </si>
  <si>
    <t>20RRD12-0007</t>
  </si>
  <si>
    <t>JSDH Borová - rozšíření řidičského oprávnění skupiny "C"</t>
  </si>
  <si>
    <t>20RRD12-0008</t>
  </si>
  <si>
    <t>Rozšíření řidičského oprávnění ze skupiny "B" na skupinu "C" dvou členů SDH Rokytnice ..</t>
  </si>
  <si>
    <t>20RRD12-0009</t>
  </si>
  <si>
    <t>Zvýšení akceschopnosti jednotek JPO II  a JPO III</t>
  </si>
  <si>
    <t>20RRD12-0010</t>
  </si>
  <si>
    <t>Rozšíření počtu řidičů CAS jednotky SDH Doudleby nad Orlicí - větší akceschopnost ..</t>
  </si>
  <si>
    <t>20RRD12-0011</t>
  </si>
  <si>
    <t>Zvýšení akceschopnosti JSDH Žďár nad Metují</t>
  </si>
  <si>
    <t>20RRD12-0012</t>
  </si>
  <si>
    <t>Školení ŘP skupina "C"</t>
  </si>
  <si>
    <t>20RRD12-0013</t>
  </si>
  <si>
    <t>Rozšíření řidičského oprávnění ze skupiny "B" na skupinu "C" pro 2 členy JPO III</t>
  </si>
  <si>
    <t>20RRD12-0014</t>
  </si>
  <si>
    <t>Zvýšení akceschopnosti SDH Hostinné JPO II - řidičské oprávnění skupiny C</t>
  </si>
  <si>
    <t>20RRD12-0015</t>
  </si>
  <si>
    <t>Rozšíření řidičského oprávnění pro člena JPO II</t>
  </si>
  <si>
    <t>20RRD12-0016</t>
  </si>
  <si>
    <t>Zvýšení akceschopnosti SDH Horní Olešnice, JPO V - řidičské oprávnění skupiny C</t>
  </si>
  <si>
    <t>20RRD12-0017</t>
  </si>
  <si>
    <t>Zvýšení akceschopnosti JPO III</t>
  </si>
  <si>
    <t>20RRD12-0018</t>
  </si>
  <si>
    <t>Rozšíření řidičského oprávnění ze skupiny "B" na skupinu "C", JSDH Náchod</t>
  </si>
  <si>
    <t>20RRD12-0019</t>
  </si>
  <si>
    <t>Zvýšení akceschopnosti JPO v Česticích</t>
  </si>
  <si>
    <t>20RRD12-0020</t>
  </si>
  <si>
    <t xml:space="preserve">Zvýšení akceschopnosti JPO III SDH Vrchlabí 3 - Podhůří - řidičská oprávnění skupiny C </t>
  </si>
  <si>
    <t>20RRD12-0021</t>
  </si>
  <si>
    <t>Obec Dolní Branná</t>
  </si>
  <si>
    <t>Zvýšení akceschopnosti SDH Dolní Branná JPO V - řidičské oprávnění skupiny C</t>
  </si>
  <si>
    <t>20RRD12-0022</t>
  </si>
  <si>
    <t>Zvýšení akceschopnosti Jednotky sboru dobrovolných hasičů Česká Skalice</t>
  </si>
  <si>
    <t>20RRD13-0001</t>
  </si>
  <si>
    <t>FROLEN, LINEX - EXPORT, s.r.o.</t>
  </si>
  <si>
    <t>Inovace digitálních aplikací v textilní společnosti Frolen, Linex-export, s.r.o.</t>
  </si>
  <si>
    <t>20RRD13-0002</t>
  </si>
  <si>
    <t>JVM metal s.r.o.</t>
  </si>
  <si>
    <t>20RRD13-0003</t>
  </si>
  <si>
    <t>DATAINFO, spol. s r.o.</t>
  </si>
  <si>
    <t>Rozvoj značky společnosti Datainfo</t>
  </si>
  <si>
    <t>20RRD13-0004</t>
  </si>
  <si>
    <t>SKV s.r.o.</t>
  </si>
  <si>
    <t>Zvýšení inovační výkonnosti SKV, s. r. o.</t>
  </si>
  <si>
    <t>20RRD13-0005</t>
  </si>
  <si>
    <t>TIMERA s.r.o.</t>
  </si>
  <si>
    <t>Tvorba grafického manuálu, korporátní identity a inovace webových stránek pro zvýšení kvality nabídky a prodeje</t>
  </si>
  <si>
    <t>20RRD13-0006</t>
  </si>
  <si>
    <t>AVEFLOR, a.s.</t>
  </si>
  <si>
    <t>Náplasti Akutol - nový inovativní zdravotnický prostředek využívající nano technologie</t>
  </si>
  <si>
    <t>20RRD13-0007</t>
  </si>
  <si>
    <t>EKON-SYS s.r.o.</t>
  </si>
  <si>
    <t>Mobilní aplikace IoTian</t>
  </si>
  <si>
    <t>20RRD13-0010</t>
  </si>
  <si>
    <t>TappyTaps s.r.o.</t>
  </si>
  <si>
    <t>Produktové video pro mobilní a počítačovou aplikaci Bibino</t>
  </si>
  <si>
    <t>20RRD13-0011</t>
  </si>
  <si>
    <t>Innomia a.s.</t>
  </si>
  <si>
    <t>Kreativní vouchery</t>
  </si>
  <si>
    <t>20RRD13-0012</t>
  </si>
  <si>
    <t>URBAN KOVO s.r.o.</t>
  </si>
  <si>
    <t>Upevnění pozice firmy URBAN KOVO s.r.o. na trhu</t>
  </si>
  <si>
    <t>20RRD13-0016</t>
  </si>
  <si>
    <t>Technologické centrum Hradec Králové z. ú.</t>
  </si>
  <si>
    <t>Návrh a vývoj aplikace - informačního systému TC HK</t>
  </si>
  <si>
    <t>20RRD13-0017</t>
  </si>
  <si>
    <t>ELLA-CS, s.r.o.</t>
  </si>
  <si>
    <t>Nové webové stránky ELLA-CS, s.r.o.</t>
  </si>
  <si>
    <t>20RRD13-0022</t>
  </si>
  <si>
    <t>PPživě s.r.o.</t>
  </si>
  <si>
    <t>Ve vteřině</t>
  </si>
  <si>
    <t>20RRDU2-0001</t>
  </si>
  <si>
    <t>Cyklostezka Labská - Heydukova ulice Dvůr Králové nad Labem</t>
  </si>
  <si>
    <t>20RRDU2-0002</t>
  </si>
  <si>
    <t>Přechod pro chodce na I/14 Dobruška - Chábory</t>
  </si>
  <si>
    <t>20RRDU2-0004</t>
  </si>
  <si>
    <t>Vrchlabí - cyklotrasa č. 22, úsek B - mostek</t>
  </si>
  <si>
    <t>20RRDU3-0001</t>
  </si>
  <si>
    <t>REKONSTRUKCE ELEKTROINSTALACE ZÁKLADNÍ ŠKOLY OLEŠNICE U ČERVENÉHO KOSTELCE</t>
  </si>
  <si>
    <t>20RRDU3-0002</t>
  </si>
  <si>
    <t>Splašková kanalizace Čánka - gravitační kanalizace</t>
  </si>
  <si>
    <t>20RRDU3-0003</t>
  </si>
  <si>
    <t>Obnova v místních částech Hořic - 2020</t>
  </si>
  <si>
    <t>20RRDU3-0004</t>
  </si>
  <si>
    <t>Křovice, rekonstrukce místní komunikace</t>
  </si>
  <si>
    <t>20RRDU3-0005</t>
  </si>
  <si>
    <t>Stavební úpravy domu čp. 52 ve Vysočanech</t>
  </si>
  <si>
    <t>20RRDU3-0006</t>
  </si>
  <si>
    <t>Malá vodní nádrž Spy</t>
  </si>
  <si>
    <t>20RRDU3-0007</t>
  </si>
  <si>
    <t>Rekonstrukce místních komunikací, zlepšení stavebně technického stavu a zvýšení bezpečnosti</t>
  </si>
  <si>
    <t>20RRDU3-0008</t>
  </si>
  <si>
    <t>Infrastruktura Zlíč, Česká Skalice - 1. etapa</t>
  </si>
  <si>
    <t>20RRDU3-0009</t>
  </si>
  <si>
    <t>Dětské hřiště Peklo</t>
  </si>
  <si>
    <t>20RRDU3-0010</t>
  </si>
  <si>
    <t>ÚPRAVY HASIČSKÉHO DOMU</t>
  </si>
  <si>
    <t>20RRDU3-0011</t>
  </si>
  <si>
    <t>Zlepšení občanské vybavenosti</t>
  </si>
  <si>
    <t>20RRDU3-0012</t>
  </si>
  <si>
    <t>Oprava chodníku v Lučicích</t>
  </si>
  <si>
    <t>20RRDU3-0013</t>
  </si>
  <si>
    <t>Oprava odpočinkového místa s prameníkem v Prkenném Dole</t>
  </si>
  <si>
    <t>20RRDU3-0014</t>
  </si>
  <si>
    <t>Oprava komunikace z Radešova na "Zákopanici"</t>
  </si>
  <si>
    <t>20RRDU4-0001</t>
  </si>
  <si>
    <t>Chytré parkování v Kuksu</t>
  </si>
  <si>
    <t>20RRDU5-0001</t>
  </si>
  <si>
    <t>SH ČMS - Sbor dobrovolných hasičů Lhoty u Potštejna</t>
  </si>
  <si>
    <t>Obnova vybavení pro požární sport v SDH Lhoty u Potštejna</t>
  </si>
  <si>
    <t>20RRDU5-0002</t>
  </si>
  <si>
    <t>Okresní sdružení hasičů Náchod - Podpora činnosti kolektivů MH..</t>
  </si>
  <si>
    <t>20RRDU5-0003</t>
  </si>
  <si>
    <t>SH ČMS - Sbor dobrovolných hasičů Chleny</t>
  </si>
  <si>
    <t>Repase požárního přívěsu pro SDH Chleny</t>
  </si>
  <si>
    <t>20RRDU5-0004</t>
  </si>
  <si>
    <t>SH ČMS - Sbor dobrovolných hasičů Staré Místo</t>
  </si>
  <si>
    <t>reprezentace v požárním sportu</t>
  </si>
  <si>
    <t>20RRDU5-0005</t>
  </si>
  <si>
    <t>SH ČMS - Sbor dobrovolných hasičů Borovnice</t>
  </si>
  <si>
    <t>Doplnění vybavení pro trénování mladých hasičů</t>
  </si>
  <si>
    <t>20RRDU5-0006</t>
  </si>
  <si>
    <t>SH ČMS - Sbor dobrovolných hasičů Bezděkov nad Metují</t>
  </si>
  <si>
    <t>Zřízení WC u hasičské zbrojnice a modernizace</t>
  </si>
  <si>
    <t>20RRDU5-0008</t>
  </si>
  <si>
    <t>SH ČMS - Sbor dobrovolných hasičů Výrava</t>
  </si>
  <si>
    <t>Vybavení kolektivu mladých hasičů a podpora účasti …</t>
  </si>
  <si>
    <t>20RRDU5-0009</t>
  </si>
  <si>
    <t>Krajské setkání dětí předškolního věku</t>
  </si>
  <si>
    <t>20RRDU5-0010</t>
  </si>
  <si>
    <t>SH ČMS - Sbor dobrovolných hasičů Nahořany</t>
  </si>
  <si>
    <t>Zajištění podmínek sportování u Sboru dobrovolných hasičů Nahořany</t>
  </si>
  <si>
    <t>20RRDU5-0011</t>
  </si>
  <si>
    <t>SH ČMS - Okrsek č. 18 Lhoty u Potštejna</t>
  </si>
  <si>
    <t>Pořízení elektronické časomíry pro okrsek č.18 Lhoty u Potštejna</t>
  </si>
  <si>
    <t>20RRDU5-0012</t>
  </si>
  <si>
    <t>SH ČMS - Sbor dobrovolných hasičů Slatiny</t>
  </si>
  <si>
    <t>Sbor dobrovolných hasičů Slatiny 2020</t>
  </si>
  <si>
    <t>20RRDU5-0013</t>
  </si>
  <si>
    <t>SH ČMS - Sbor dobrovolných hasičů Rožnov</t>
  </si>
  <si>
    <t>Obnova a doplnění vybavení pro celoroční sportovní činnost</t>
  </si>
  <si>
    <t>20RRDU5-0014</t>
  </si>
  <si>
    <t>Podpora celoroční organizované činnosti mladých hasičů Běloves …</t>
  </si>
  <si>
    <t>20RRDU5-0016</t>
  </si>
  <si>
    <t>SH ČMS - Sbor dobrovolných hasičů Třebihoště a Dehtova</t>
  </si>
  <si>
    <t>Podpora Sboru dobrovolných hasičů Třebihoště a Dehtova ve sportovní činnosti …</t>
  </si>
  <si>
    <t>20RRDU5-0017</t>
  </si>
  <si>
    <t>SH ČMS - Sbor dobrovolných hasičů Hořice</t>
  </si>
  <si>
    <t>Vybavení pro mladé hasiče.</t>
  </si>
  <si>
    <t>20RRDU5-0018</t>
  </si>
  <si>
    <t>SH ČMS - Sbor dobrovolných hasičů Libčany</t>
  </si>
  <si>
    <t>Kroužek hasiči Libčany</t>
  </si>
  <si>
    <t>20RRDU5-0019</t>
  </si>
  <si>
    <t>SH ČMS - Sbor dobrovolných hasičů Dubenec</t>
  </si>
  <si>
    <t>Výměna podlahové krytiny v klubovně hasičské zbrojnice č.p.153, Dubenec</t>
  </si>
  <si>
    <t>20RRDU5-0020</t>
  </si>
  <si>
    <t>SH ČMS - Sbor dobrovolných hasičů Dobrá Voda u Hořic</t>
  </si>
  <si>
    <t>Podpora činnosti SDH - mladí hasiči Dobrá Voda</t>
  </si>
  <si>
    <t>20RRDU5-0021</t>
  </si>
  <si>
    <t>SH ČMS - Sbor dobrovolných hasičů Libáň</t>
  </si>
  <si>
    <t>20RRDU5</t>
  </si>
  <si>
    <t>20RRDU5-0023</t>
  </si>
  <si>
    <t>SH ČMS - Sbor dobrovolných hasičů Lužany</t>
  </si>
  <si>
    <t>Podpora sportovní činnosti SDH Lužany 2020</t>
  </si>
  <si>
    <t>20RRDU5-0024</t>
  </si>
  <si>
    <t>SH ČMS - Sbor dobrovolných hasičů Vlkov</t>
  </si>
  <si>
    <t>Podpora tréninkové a závodní činnost v požárním útoku</t>
  </si>
  <si>
    <t>20RRDU5-0025</t>
  </si>
  <si>
    <t>SH ČMS - Sbor dobrovolných hasičů Velký Dřevíč</t>
  </si>
  <si>
    <t>Šaty dělají hasiše</t>
  </si>
  <si>
    <t>20RRDU5-0026</t>
  </si>
  <si>
    <t>SH ČMS - Sbor dobrovolných hasičů Olešnice v Orlických horách</t>
  </si>
  <si>
    <t>Činnost oddílu mladých hasičů a sportovní činnost členů SDH Olešnice</t>
  </si>
  <si>
    <t>20RRDU5-0027</t>
  </si>
  <si>
    <t>SH ČMS - Sbor dobrovolných hasičů Radim</t>
  </si>
  <si>
    <t>Rozvoj kolektivu mladých hasičů SDH Radim</t>
  </si>
  <si>
    <t>20RRDU5-0028</t>
  </si>
  <si>
    <t>SH ČMS - Sbor dobrovolných hasičů Myštěves</t>
  </si>
  <si>
    <t>Celoroční činnost kolektivu mladých hasičů a soutěže VCHL a Extraligy ČR</t>
  </si>
  <si>
    <t>20RRDU5-0029</t>
  </si>
  <si>
    <t>SH ČMS - Sbor dobrovolných hasičů Vlčice</t>
  </si>
  <si>
    <t>Mladí hasiči SDH Vlčice</t>
  </si>
  <si>
    <t>20RRDU5-0030</t>
  </si>
  <si>
    <t>SH ČMS - Sbor dobrovolných hasičů Slatina nad Zdobnicí</t>
  </si>
  <si>
    <t>Sportem ke zdraví</t>
  </si>
  <si>
    <t>20RRDU5-0031</t>
  </si>
  <si>
    <t>SH ČMS - Sbor dobrovolných hasičů Libňatov</t>
  </si>
  <si>
    <t>Podpora činnosti mladých hasičů Libňatov</t>
  </si>
  <si>
    <t>20RRDU5-0032</t>
  </si>
  <si>
    <t>SH ČMS - Sbor dobrovolných hasičů Vojice</t>
  </si>
  <si>
    <t>Rekonstrukce hasičské zbrojnice SDH Vojice</t>
  </si>
  <si>
    <t>20RRDU5-0033</t>
  </si>
  <si>
    <t>SH ČMS - Sbor dobrovolných hasičů Kvasiny</t>
  </si>
  <si>
    <t>Kvasinské "60" a Memoriál Miloše Bárty</t>
  </si>
  <si>
    <t>20RRDU5-0034</t>
  </si>
  <si>
    <t>SH ČMS - Sbor dobrovolných hasičů Libel</t>
  </si>
  <si>
    <t>Podpora činnosti SDH</t>
  </si>
  <si>
    <t>20RRDU5-0035</t>
  </si>
  <si>
    <t>SH ČMS - Sbor dobrovolných hasičů Lukavice</t>
  </si>
  <si>
    <t xml:space="preserve">Zlepšení podmínek pro činnost mladých hasičů v Lukavici … </t>
  </si>
  <si>
    <t>20RRDU5-0036</t>
  </si>
  <si>
    <t>SH ČMS - Sbor dobrovolných hasičů Urbanice</t>
  </si>
  <si>
    <t>Modernizace objektu hasičské zbrojnice a jejího vybavení</t>
  </si>
  <si>
    <t>20RRDU5-0037</t>
  </si>
  <si>
    <t>SH ČMS - Sbor dobrovolných hasičů Brada-Rybníček</t>
  </si>
  <si>
    <t>Podpora rozvoje požárního sportu družstev SDH a …</t>
  </si>
  <si>
    <t>20RRDU5-0038</t>
  </si>
  <si>
    <t>SH ČMS - Sbor dobrovolných hasičů Sovětice</t>
  </si>
  <si>
    <t>Vybavení pro výcvik mládeže ve hře Plamen a Dorost v SDH Sovětice</t>
  </si>
  <si>
    <t>20RRDU5-0039</t>
  </si>
  <si>
    <t>SH ČMS - Sbor dobrovolných hasičů Adršpach</t>
  </si>
  <si>
    <t>Podpora celoroční činnosti kolektivu mladých hasičů SDH Adršpach</t>
  </si>
  <si>
    <t>20RRDU5-0040</t>
  </si>
  <si>
    <t>Mladí hasiči Velká Bukovina 2020</t>
  </si>
  <si>
    <t>20RRDU5-0041</t>
  </si>
  <si>
    <t>SH ČMS - Sbor dobrovolných hasičů Hrdoňovice</t>
  </si>
  <si>
    <t>Podpora všeobecné sportovní činnosti členů sboru …</t>
  </si>
  <si>
    <t>20RRDU5-0042</t>
  </si>
  <si>
    <t>SH ČMS - Sbor dobrovolných hasičů Javorník</t>
  </si>
  <si>
    <t>Podpora hasičského sportu - materiální vybavení</t>
  </si>
  <si>
    <t>20RRDU5-0043</t>
  </si>
  <si>
    <t>SH ČMS - Sbor dobrovolných hasičů Horní Kalná</t>
  </si>
  <si>
    <t>Sportovní a volnočasové aktivity SDH Horní Kalná 2020</t>
  </si>
  <si>
    <t>20RRDU5-0044</t>
  </si>
  <si>
    <t>SH ČMS - Sbor dobrovolných hasičů Lipovka</t>
  </si>
  <si>
    <t>Výchova dětí v rámci dětského kolektivu mladých hasičů</t>
  </si>
  <si>
    <t>20RRDU5-0045</t>
  </si>
  <si>
    <t>SH ČMS - SDH Jílovice</t>
  </si>
  <si>
    <t>SDH Jílovice mládež 2020</t>
  </si>
  <si>
    <t>20RRDU5-0046</t>
  </si>
  <si>
    <t>SH ČMS - Sbor dobrovolných hasičů Křovice</t>
  </si>
  <si>
    <t>Činnnost kolektivu mladých hasičů a sportovní činnost SDH Křovice</t>
  </si>
  <si>
    <t>20RRDU5-0047</t>
  </si>
  <si>
    <t>SH ČMS - Sbor dobrovolných hasičů Žďárky</t>
  </si>
  <si>
    <t>Podpora činnosti mladých hasičů ve Žďárkách</t>
  </si>
  <si>
    <t>20RRDU5-0048</t>
  </si>
  <si>
    <t>Podpora Sdružení hasičů Čech, Moravy a Slezka v Kr. kraji. …</t>
  </si>
  <si>
    <t>20RRDU5-0049</t>
  </si>
  <si>
    <t>SH ČMS - Sbor dobrovolných hasičů Vrbice</t>
  </si>
  <si>
    <t>Pořízení vybavení pro požární sport</t>
  </si>
  <si>
    <t>20RRDU5-0050</t>
  </si>
  <si>
    <t>SH ČMS - Sbor dobrovolných hasičů Nevratice</t>
  </si>
  <si>
    <t>Mladí hasiči a Nevratická Bludička - podpora hasičského sportu</t>
  </si>
  <si>
    <t>20RRDU5-0051</t>
  </si>
  <si>
    <t>SH ČMS - Sbor dobrovolných hasičů Dlouhá Ves</t>
  </si>
  <si>
    <t>Podpora sportovní činnosti členů SDH Dlouhá Ves</t>
  </si>
  <si>
    <t>20RRDU5-0052</t>
  </si>
  <si>
    <t>SH ČMS - Sbor dobrovolných hasičů Trnov</t>
  </si>
  <si>
    <t>20RRDU5-0054</t>
  </si>
  <si>
    <t>SH ČMS - Sbor dobrovolných hasičů Brzice</t>
  </si>
  <si>
    <t>celoroční činnost Kolektivu mladých hasičů Brzice</t>
  </si>
  <si>
    <t>20RRDU5-0055</t>
  </si>
  <si>
    <t>SH ČMS - Sbor dobrovolných hasičů Radvanice v Čechách</t>
  </si>
  <si>
    <t>Pořízení kladiny pro mládež a dorost</t>
  </si>
  <si>
    <t>20RRDU5-0056</t>
  </si>
  <si>
    <t>SH ČMS - Sbor dobrovolných hasičů Libřice</t>
  </si>
  <si>
    <t>LIbřický pohár a Libřiceké šedesátky 2020</t>
  </si>
  <si>
    <t>20RRDU5-0057</t>
  </si>
  <si>
    <t>SH ČMS - Sbor dobrovolných hasičů Velké Svatoňovice</t>
  </si>
  <si>
    <t>Obnova vybavení kroužku Mladých hasičů při SDH Velké Svatoňovice</t>
  </si>
  <si>
    <t>20RRDU5-0058</t>
  </si>
  <si>
    <t>SH ČMS - Sbor dobrovolných hasičů Arnultovice</t>
  </si>
  <si>
    <t>Děti 2020</t>
  </si>
  <si>
    <t>20RRDU5-0059</t>
  </si>
  <si>
    <t>SH ČMS - Sbor dobrovolných hasičů Opočno</t>
  </si>
  <si>
    <t>Podpora všeobecné sportovní činnosti SDH Opočno</t>
  </si>
  <si>
    <t>20RRDU5-0060</t>
  </si>
  <si>
    <t>SH ČMS - Sbor dobrovolných hasičů Svoboda nad Úpou</t>
  </si>
  <si>
    <t>Materiál  pro budoucí hasiče</t>
  </si>
  <si>
    <t>20RRDU5-0061</t>
  </si>
  <si>
    <t>SH ČMS - Sbor dobrovolných hasičů Havlovice</t>
  </si>
  <si>
    <t>Rekonstrukce zázemí pro uskladnění materiálu a překážek</t>
  </si>
  <si>
    <t>20RRDU5-0062</t>
  </si>
  <si>
    <t>Činnost mladých hasičů SH ČMS-SDH Ledce v roce 2020</t>
  </si>
  <si>
    <t>20RRDU5-0063</t>
  </si>
  <si>
    <t>SH ČMS - Sbor dobrovolných hasičů Hlavňov</t>
  </si>
  <si>
    <t>oprava a úpravy hasičské stříkačky PS12</t>
  </si>
  <si>
    <t>20RRDU5-0064</t>
  </si>
  <si>
    <t>SH ČMS - Sbor dobrovolných hasičů Mlázovice</t>
  </si>
  <si>
    <t>Obnova vybavení pro požární sport SDH Mlázovice</t>
  </si>
  <si>
    <t>20RRDU5-0066</t>
  </si>
  <si>
    <t>SH ČMS - Sbor dobrovolných hasičů Očelice</t>
  </si>
  <si>
    <t>Finanční podpora činnosti SDH Očelice</t>
  </si>
  <si>
    <t>20RRDU5-0068</t>
  </si>
  <si>
    <t xml:space="preserve">Podpora volnočasové a sportovní aktivity dětí, mládeže a dospělých … </t>
  </si>
  <si>
    <t>20RRDU5-0069</t>
  </si>
  <si>
    <t>SH ČMS - Sbor dobrovolných hasičů Rtyně v Podkrkonoší</t>
  </si>
  <si>
    <t>Činnost a vybavení kroužku mladých hasičů Rtyně v Podkrkonoší</t>
  </si>
  <si>
    <t>20RRDU5-0070</t>
  </si>
  <si>
    <t>SH ČMS  -  Krajské sdružení hasičů  Královéhr. kraje</t>
  </si>
  <si>
    <t xml:space="preserve">Podpora sportovních soutěží požárního sportu KHK </t>
  </si>
  <si>
    <t>20RRDU5-0071</t>
  </si>
  <si>
    <t>SH ČMS - Sbor dobrovolných hasičů Horní Maršov</t>
  </si>
  <si>
    <t>Podpora činnosti kolektivu mladých hasičů SDH Horní Maršov 2020</t>
  </si>
  <si>
    <t>20RRDU5-0072</t>
  </si>
  <si>
    <t>SH ČMS - Sbor dobrovolných hasičů Miletín</t>
  </si>
  <si>
    <t>Sportovní a volnočasová činnost SDH Miletín</t>
  </si>
  <si>
    <t>20RRDU5-0073</t>
  </si>
  <si>
    <t>SH ČMS - Sbor dobrovolných hasičů Meziměstí</t>
  </si>
  <si>
    <t>Podpora mladých hasičů ve výchovné a sportovní činnosti v oblasti …</t>
  </si>
  <si>
    <t>20RRDU5-0074</t>
  </si>
  <si>
    <t>SH ČMS - Sbor dobrovolných hasičů Horní Staré Město</t>
  </si>
  <si>
    <t>Podpora činnosti mládeže SDH Trutnov HSM</t>
  </si>
  <si>
    <t>20RRDU5-0075</t>
  </si>
  <si>
    <t>SH ČMS - Sbor dobrovolných hasičů Česká Skalice</t>
  </si>
  <si>
    <t>Rozvoj činnosti dětí v SDH Česká Skalice</t>
  </si>
  <si>
    <t>20RRDU5-0076</t>
  </si>
  <si>
    <t>SH ČMS - Sbor dobrovolných hasičů Újezd pod Troskami</t>
  </si>
  <si>
    <t>Podpora všeobecné sportrovní činnosti členů sboru dobrovolných hasičů</t>
  </si>
  <si>
    <t>20RRDU5-0077</t>
  </si>
  <si>
    <t xml:space="preserve">Vzdělávání vedoucích mladých hasičů a podpora soutěžních aktivit </t>
  </si>
  <si>
    <t>20RRDU5-0078</t>
  </si>
  <si>
    <t>SH ČMS - Sbor dobrovolných hasičů Šárovcova Lhota</t>
  </si>
  <si>
    <t>20RRDU5-0079</t>
  </si>
  <si>
    <t>SH ČMS - Sbor dobrovolných hasičů Roudnice</t>
  </si>
  <si>
    <t>Podpora činnosti kolektivu mladých hasičů Roudnice</t>
  </si>
  <si>
    <t>20RRDU5-0080</t>
  </si>
  <si>
    <t>SH ČMS - Sbor dobrovolných hasičů Doudleby nad Orlicí</t>
  </si>
  <si>
    <t>Nákup vybavení klubovny</t>
  </si>
  <si>
    <t>20RRDU5-0082</t>
  </si>
  <si>
    <t>SH ČMS - Sbor dobrovolných hasičů Vlčkovice v P.</t>
  </si>
  <si>
    <t>Mladí hasiči Vlčkovice v Podkrkonoší 2020</t>
  </si>
  <si>
    <t>20RRDU5-0083</t>
  </si>
  <si>
    <t>Zajištění volnočasové a sportovní činnosti …</t>
  </si>
  <si>
    <t>20RRDU5-0084</t>
  </si>
  <si>
    <t>SH ČMS - Sbor dobrovolných hasičů Klášterská Lhota</t>
  </si>
  <si>
    <t>Podpora všeobecné sportovní činnosti členů sboru dobrovolných hasičů</t>
  </si>
  <si>
    <t>20RRDU5-0085</t>
  </si>
  <si>
    <t>SH ČMS - Sbor dobrovolných hasičů Nový Hrádek</t>
  </si>
  <si>
    <t>Celoroční činnost mladých hasičů a sportovní činnost …</t>
  </si>
  <si>
    <t>20RRDU5-0086</t>
  </si>
  <si>
    <t>SH ČMS - Sbor dobrovolných hasičů Kopidlno</t>
  </si>
  <si>
    <t>Překážky CTIF pro kroužek mladých hasičů SDH Kopidlno</t>
  </si>
  <si>
    <t>20RRDU5-0087</t>
  </si>
  <si>
    <t>SH ČMS - Sbor dobrovolných hasičů Lázně Bělohrad</t>
  </si>
  <si>
    <t>Sportovní vybavení a zázemí</t>
  </si>
  <si>
    <t>20RRDU5-0088</t>
  </si>
  <si>
    <t>SH ČMS - Sbor dobrovolných hasičů Choustníkovo Hradiště</t>
  </si>
  <si>
    <t>Podpora mladých hasičů SDH Choustníkovo Hradiště</t>
  </si>
  <si>
    <t>20RRDU5-0089</t>
  </si>
  <si>
    <t>SH ČMS - Sbor dobrovolných hasičů Bernartice</t>
  </si>
  <si>
    <t>Podpora kroužku mladých hasičů v Bernarticích</t>
  </si>
  <si>
    <t>20RRDU5-0090</t>
  </si>
  <si>
    <t>SH ČMS - Sbor dobrovolných hasičů Hřibojedy</t>
  </si>
  <si>
    <t>Podpora činnosti kolektivu mladých hasičů při SDH Hřibojedy</t>
  </si>
  <si>
    <t>20RRDU5-0091</t>
  </si>
  <si>
    <t>SH ČMS - Sbor dobrovolných hasičů Zvole</t>
  </si>
  <si>
    <t>Zvýšení bezpečnosti členů SDH Zvole při tréninkové a sportovní činnosti</t>
  </si>
  <si>
    <t>20RRDU5-0092</t>
  </si>
  <si>
    <t>SH ČMS - Sbor dobrovolných hasičů Albrechtice nad Orlicí</t>
  </si>
  <si>
    <t>Podpora činnosti kroužku mladých hasičů Albrechtice nad Orlicí</t>
  </si>
  <si>
    <t>20RRDU5-0093</t>
  </si>
  <si>
    <t>SH ČMS - Sbor dobrovolných hasičů Žireč</t>
  </si>
  <si>
    <t>Vybavení sportoviště pro Mladé hasiče</t>
  </si>
  <si>
    <t>20RRDU5-0094</t>
  </si>
  <si>
    <t>SH ČMS - Sbor dobrovolných hasičů Teplice nad Metují</t>
  </si>
  <si>
    <t>Podpora soutěžní činnosti SDH Teplice nad Metují</t>
  </si>
  <si>
    <t>20RRDU5-0095</t>
  </si>
  <si>
    <t>SH ČMS - Sbor dobrovolných hasičů Rybná nad Zdobnicí</t>
  </si>
  <si>
    <t>Podpora činnosti mladých hasičů v Rybné nad Zdobnicí</t>
  </si>
  <si>
    <t>20RRDU5-0096</t>
  </si>
  <si>
    <t>SH ČMS - Sbor dobrovolných hasičů Černíkovice</t>
  </si>
  <si>
    <t>Materiální zabezpečení sboru</t>
  </si>
  <si>
    <t>20RRDU5-0097</t>
  </si>
  <si>
    <t>SH ČMS -  Sbor dobrovolných hasičů Horní Lánov</t>
  </si>
  <si>
    <t>Volnočasová a soutěžní činnost mladých hasičů a mládeže Horní Lánov</t>
  </si>
  <si>
    <t>20RRDU5-0098</t>
  </si>
  <si>
    <t xml:space="preserve">Extraliga České republiky a Východočeská hasičská liga Pšánky </t>
  </si>
  <si>
    <t>20RRDU5-0099</t>
  </si>
  <si>
    <t>SH ČMS - Sbor dobrovolných hasičů Nemyčeves</t>
  </si>
  <si>
    <t>Sbor dobrovolných hasičů Nemyčeves 2020</t>
  </si>
  <si>
    <t>20RRDU5-0100</t>
  </si>
  <si>
    <t>SH ČMS - Sbor dobrovolných hasičů Lanžov</t>
  </si>
  <si>
    <t xml:space="preserve">Podpora soutěžní činnosti sportovních družstev žen a mužů </t>
  </si>
  <si>
    <t>20RRDU5-0101</t>
  </si>
  <si>
    <t>Letní tábor, obnova materiálu pro soutěžní družstva, ..</t>
  </si>
  <si>
    <t>20RRDU5-0102</t>
  </si>
  <si>
    <t>Sbor dobrovolných hasičů Záhornice</t>
  </si>
  <si>
    <t>Podpora činnosti kolektivu mladých hasičů</t>
  </si>
  <si>
    <t>20RRDU5-0103</t>
  </si>
  <si>
    <t>SH ČMS - Sbor dobrovolných hasičů Verdek</t>
  </si>
  <si>
    <t>Podpora rozvoje Kolektivu mladých hasičů při SDH Verdek.</t>
  </si>
  <si>
    <t>20RRDU5-0104</t>
  </si>
  <si>
    <t>SH ČMS - Sbor dobrovolných hasičů Javornice - Obec</t>
  </si>
  <si>
    <t>Zefektivnění výcviku mladých hasičů SDH Javornice-obec</t>
  </si>
  <si>
    <t>20RRDU5-0105</t>
  </si>
  <si>
    <t>SH ČMS - Sbor dobrovolných hasičů Mladějov v Čechách</t>
  </si>
  <si>
    <t>Volnočasové aktivity pro děti a mládež pořádané sdružením SDH Mladějov</t>
  </si>
  <si>
    <t>20RRDU5-0106</t>
  </si>
  <si>
    <t>SH ČMS - Sbor dobrovolných hasičů Nízká Srbská</t>
  </si>
  <si>
    <t>Soutěž mladých hasičů O pohár starosty SDH</t>
  </si>
  <si>
    <t>20RRDU5-0107</t>
  </si>
  <si>
    <t>SH ČMS - Sbor dobrovolných hasičů Nepolisy</t>
  </si>
  <si>
    <t>Podpora činnosti a práce s dětmi a mládeží SDH Nepolisy …</t>
  </si>
  <si>
    <t>20RRDU5-0108</t>
  </si>
  <si>
    <t xml:space="preserve">SH ČMS - Sbor dobrovolných hasičů Rokytnice v Orli. h. </t>
  </si>
  <si>
    <t>Podpora činnosti SDH Rokytnice v roce 2020</t>
  </si>
  <si>
    <t>20RRDU5-0109</t>
  </si>
  <si>
    <t>SH ČMS - Sbor dobrovolných hasičů Velký Vřešťov</t>
  </si>
  <si>
    <t>Oprava přenosné motorové stříkačky</t>
  </si>
  <si>
    <t>20RRDU5-0110</t>
  </si>
  <si>
    <t>SH ČMS - Sbor dobrovolných hasičů Pěčín</t>
  </si>
  <si>
    <t>Podpora činnosti SDH Pěčín v roce 2020</t>
  </si>
  <si>
    <t>20RRDU5-0111</t>
  </si>
  <si>
    <t>SH ČMS - Sbor dobrovolných hasičů Hostinné</t>
  </si>
  <si>
    <t>Vybudování hasičského areálu s cvičnou věží, nákup výstroje pro požární sport</t>
  </si>
  <si>
    <t>20RRDU5-0112</t>
  </si>
  <si>
    <t>SH ČMS - Sbor dobrovolných hasičů Ohnišov</t>
  </si>
  <si>
    <t>Pořízení stříkačky pro sportovní družstva mladých hasičů</t>
  </si>
  <si>
    <t>20RRDU5-0113</t>
  </si>
  <si>
    <t>SH ČMS - Sbor dobrovolných hasičů Červený Kostelec</t>
  </si>
  <si>
    <t>Zateplení objektu využívaného mládeží</t>
  </si>
  <si>
    <t>20RRDU5-0114</t>
  </si>
  <si>
    <t>SH ČMS - Sbor dobrovolných hasičů Ostroměř</t>
  </si>
  <si>
    <t>Zvýšení akceschopnosti mladých hasičů a soutěžního družstva</t>
  </si>
  <si>
    <t>20RRDU5-0115</t>
  </si>
  <si>
    <t>SH ČMS - Sbor dobrovolných hasičů Hubenice</t>
  </si>
  <si>
    <t>Nákup nového stanu pro pořádání okrskových …</t>
  </si>
  <si>
    <t>20RRDU5-0116</t>
  </si>
  <si>
    <t>SH ČMS - Sbor dobrovolných hasičů Třebovětice</t>
  </si>
  <si>
    <t>Nákup vybavení pro kolektiv Mladých hasičů SDH Třebovětice</t>
  </si>
  <si>
    <t>20RRDU5-0117</t>
  </si>
  <si>
    <t>SH ČMS - Sbor dobrovolných hasičů Semechnice</t>
  </si>
  <si>
    <t>Podpora hasičů Semechnice</t>
  </si>
  <si>
    <t>20RRDU5-0118</t>
  </si>
  <si>
    <t>SH ČMS - Sbor dobrovolných hasičů Žďár nad Metují</t>
  </si>
  <si>
    <t>Rekonstrukce sociálního zařízení v klubovně SDH Žďár nad Metují</t>
  </si>
  <si>
    <t>20RRDU5-0119</t>
  </si>
  <si>
    <t>SH ČMS - Sbor dobrovolných hasičů Česká Metuje</t>
  </si>
  <si>
    <t>Sbor dobrovolných hasičů Česká Metuje - podpora kolektivu mladých hasičů …</t>
  </si>
  <si>
    <t>20RRDU5-0120</t>
  </si>
  <si>
    <t>SH ČMS - Sbor dobrovolných hasičů Bystré v Orlických horách</t>
  </si>
  <si>
    <t>Podpora rozvoje členů kolektivu mladých hasičů v Bystrém</t>
  </si>
  <si>
    <t>20RRDU5-0121</t>
  </si>
  <si>
    <t>Zajištění celoroční činnosti kolektivu mladých hasičů …</t>
  </si>
  <si>
    <t>20RRDU5-0122</t>
  </si>
  <si>
    <t>SH ČMS - Sbor dobrovolných hasičů Čermná</t>
  </si>
  <si>
    <t>Nákup speciálního vybavení a materiálu pro požární sport</t>
  </si>
  <si>
    <t>20RRDU5-0123</t>
  </si>
  <si>
    <t>SH ČMS - Sbor dobrovolných hasičů Velké Petrovice</t>
  </si>
  <si>
    <t>Podpora všeobecné sportovní činnosti členů SDH …</t>
  </si>
  <si>
    <t>20RRDU5-0124</t>
  </si>
  <si>
    <t>SH ČMS - Sbor dobrovolných hasičů Dolní Kalná</t>
  </si>
  <si>
    <t>Obnova sportovního vybavení pro sportovní činnost SDH Dolní Kalná</t>
  </si>
  <si>
    <t>20RRDU5-0125</t>
  </si>
  <si>
    <t>SH ČMS - Sbor dobrovolných hasičů Sedlice</t>
  </si>
  <si>
    <t xml:space="preserve">Pořízení nůžkového skládacího stanu pro soutěže mladých hasičů </t>
  </si>
  <si>
    <t>20RRDU5-0126</t>
  </si>
  <si>
    <t>SH ČMS - Sbor dobrovolných hasičů Solnice</t>
  </si>
  <si>
    <t>Podpora celoroční činnosti mladých hasičů SDH Solnice</t>
  </si>
  <si>
    <t>20RGI01-0043</t>
  </si>
  <si>
    <t>Klášter Broumov - VKCB 2020</t>
  </si>
  <si>
    <t>20RGI02-0015</t>
  </si>
  <si>
    <t>20RGI02-0105</t>
  </si>
  <si>
    <t>Českomoravská myslivecká jednota, z.s., okresní myslivecký spolek Hradec Králové</t>
  </si>
  <si>
    <t>20RGI02-0080</t>
  </si>
  <si>
    <t>20RGI02-0097</t>
  </si>
  <si>
    <t>Českomoravská myslivecká jednota, z.s. - okresní myslivecký spolek Náchod</t>
  </si>
  <si>
    <t>20RGI02-0088</t>
  </si>
  <si>
    <t>20RGI01-0067</t>
  </si>
  <si>
    <t>Českomoravská myslivecká jednota, z.s. okresní myslivecký spolek Trutnov</t>
  </si>
  <si>
    <t>20RGI01-0037</t>
  </si>
  <si>
    <t>Dest. man. - Zajištění činnosti destinačního managementu v TO Český ráj 2020</t>
  </si>
  <si>
    <t>20RGI01-0031</t>
  </si>
  <si>
    <t>HKVS s.r.o.</t>
  </si>
  <si>
    <t>Dest. man. - Podpora činnosti Destinačního managementu Hradecko 2020</t>
  </si>
  <si>
    <t>20RGI01-0033</t>
  </si>
  <si>
    <t>Dest. man. - Podpora čínnosti destinačního managementu v turistické oblasti Kladské pomezí na rok 2020</t>
  </si>
  <si>
    <t>20RGI01-0017</t>
  </si>
  <si>
    <t>Dest. man. - Zajištění činnosti oblastního destinačního managementu Krkonoše - svazek měst a obcí turistické oblasti Krkonoše 2020</t>
  </si>
  <si>
    <t>20RGI01-0019</t>
  </si>
  <si>
    <t>Orlické hory a Podorlicko 2020</t>
  </si>
  <si>
    <t>Dest. man. - Podpora destinačního managementu Orlických hor a Podorlicka 2020</t>
  </si>
  <si>
    <t>20RGI01-0044</t>
  </si>
  <si>
    <t>Podzvičinsko, z.s.</t>
  </si>
  <si>
    <t>Dest. man. - Rozvoj cestovního ruchu v Podkrkonoší 2020</t>
  </si>
  <si>
    <t>20RGI01-0061</t>
  </si>
  <si>
    <t>Společnost pro destinační management Broumovska o.p.s.</t>
  </si>
  <si>
    <t>Dest. man. - Podpora a rozvoj destinačního managementu na Broumovsku - v kraji pískovcových skal a barokních památek</t>
  </si>
  <si>
    <t>19RGI02-0368</t>
  </si>
  <si>
    <t>Hasičský záchranný sbor  KHK</t>
  </si>
  <si>
    <t>Rekonstrukce stadionu pro výcvik a požární sport
v Hradci Králové - etapa 2b</t>
  </si>
  <si>
    <t>19RGI02-0383</t>
  </si>
  <si>
    <t>Mistrovství ČR a SR v silniční cyklistice 2020</t>
  </si>
  <si>
    <t>20RGI01-0032</t>
  </si>
  <si>
    <t>Činnost TIC v hale hlavního nádraží ČD v Hradci Králové 2020</t>
  </si>
  <si>
    <t>20RGI02-0068</t>
  </si>
  <si>
    <t>20RGI01-0023</t>
  </si>
  <si>
    <t>Podpora činnosti na rok 2020</t>
  </si>
  <si>
    <t>20RGI01-0062</t>
  </si>
  <si>
    <t>Královéhradecká labská - Podpora činnosti v r.2020</t>
  </si>
  <si>
    <t>20RGI02-0067</t>
  </si>
  <si>
    <t>Lázeň. města - Modernizace hlediště v multifunkčním sále městského kina, Janské Lázně II. etapa</t>
  </si>
  <si>
    <t>20RGI02-0069</t>
  </si>
  <si>
    <t>Lázeň. města - Rozvoj kulturního života v Lázních Bělohradě</t>
  </si>
  <si>
    <t>20RGI02-0077</t>
  </si>
  <si>
    <t>Lázeň. města - Obnova lázeňství v Náchodě</t>
  </si>
  <si>
    <t>20RGI02-0074</t>
  </si>
  <si>
    <t>Lázeň. města - Orientační systém v obci, sluneční hodiny a naučná stezka pro pacienty</t>
  </si>
  <si>
    <t>20RGI01-0042</t>
  </si>
  <si>
    <t>Podpora činnosti MAS 2020</t>
  </si>
  <si>
    <t>20RGI01-0065</t>
  </si>
  <si>
    <t>20RGI01-0010</t>
  </si>
  <si>
    <t>Místní akční skupina Mezi Úpou a Metují, z. s.</t>
  </si>
  <si>
    <t>20RGI01-0054</t>
  </si>
  <si>
    <t>20RGI01-0013</t>
  </si>
  <si>
    <t>20RGI01-0004</t>
  </si>
  <si>
    <t>20RGI01-0007</t>
  </si>
  <si>
    <t>20RGI01-0036</t>
  </si>
  <si>
    <t>20RGI01-0016</t>
  </si>
  <si>
    <t>20RGI01-0012</t>
  </si>
  <si>
    <t>20RGI01-0027</t>
  </si>
  <si>
    <t>20RGI01-0014</t>
  </si>
  <si>
    <t>20RGI01-0022</t>
  </si>
  <si>
    <t>Obecně prospěšná společnost pro Český ráj</t>
  </si>
  <si>
    <t>20RGI01-0030</t>
  </si>
  <si>
    <t>20RGI01-0021</t>
  </si>
  <si>
    <t>20RGI01-0045</t>
  </si>
  <si>
    <t>Potravina a potravinář roku KHK 2020</t>
  </si>
  <si>
    <t>20RGI02-0075</t>
  </si>
  <si>
    <t>Den propagace zemědělství - Královéhradecké krajské Dožínky 2020</t>
  </si>
  <si>
    <t>20RGI01-0056</t>
  </si>
  <si>
    <t>20RGI01-0048</t>
  </si>
  <si>
    <t>SHČMS - Krajské sdružení hasičů KHK</t>
  </si>
  <si>
    <t>Podpora činnosti Sdružení hasičů Čech, Moravy a Slezska - kraj</t>
  </si>
  <si>
    <t>20RGI01-0051</t>
  </si>
  <si>
    <t>SHČMS - Okresní sdružení hasičů Hradec Králové</t>
  </si>
  <si>
    <t>Podpora činnosti Sdružení hasičů Čech, Moravy a Slezska - okres HK</t>
  </si>
  <si>
    <t>20RGI01-0040</t>
  </si>
  <si>
    <t>SHČMS - Okresní sdružení hasičů Jičín</t>
  </si>
  <si>
    <t>Podpora činnosti Sdružení hasičů Čech, Moravy a Slezska - okres JC</t>
  </si>
  <si>
    <t>20RGI01-0015</t>
  </si>
  <si>
    <t>SHČMS - Okresní sdružení hasičů Náchod</t>
  </si>
  <si>
    <t>Podpora činnosti Sdružení hasičů Čech, Moravy a Slezska - okres NA</t>
  </si>
  <si>
    <t>20RGI01-0052</t>
  </si>
  <si>
    <t>SHČMS - Okresní sdružení hasičů Rychnov nad Kněžnou</t>
  </si>
  <si>
    <t>Podpora činnosti Sdružení hasičů Čech, Moravy a Slezska - okres RK</t>
  </si>
  <si>
    <t>20RGI01-0018</t>
  </si>
  <si>
    <t>SHČMS - Okresní sdružení hasičů Trutnov</t>
  </si>
  <si>
    <t>Podpora činnosti Sdružení hasičů Čech, Moravy a Slezska - okres TU</t>
  </si>
  <si>
    <t>20RGI02-0059</t>
  </si>
  <si>
    <t>Implementace Integrované strategie rozvoje regionu Krkonoše 2020</t>
  </si>
  <si>
    <t>Nová Paka</t>
  </si>
  <si>
    <t>Vybudování nového zázemí pro mobilní hospic a domácí hospic. péči ...</t>
  </si>
  <si>
    <t>20RGI02-0214</t>
  </si>
  <si>
    <t>Filharmonie Hradec Králové, o.p.s.</t>
  </si>
  <si>
    <t xml:space="preserve">Pořízení klavíru Antonín Petrof 275 do sálu Filharmonie Hradec Králové </t>
  </si>
  <si>
    <t>Opočno</t>
  </si>
  <si>
    <t>Chodník Na Olivě (převod z roku 2019)</t>
  </si>
  <si>
    <t>Provoz Záchranné stanice pro divoká zvířata v Jaroměři 2019-2021</t>
  </si>
  <si>
    <t>19RGI02-0357</t>
  </si>
  <si>
    <t>Oprava a zvýšení užitnosti budovy klášterního gymnázia v Broumově</t>
  </si>
  <si>
    <t>20RGI01-0110</t>
  </si>
  <si>
    <t>Program vytváření a rozvíjení zájmu žáků o vědecké a technické obory v Královéhradeckém kraji, III. ročník</t>
  </si>
  <si>
    <t>20RGI01-0063</t>
  </si>
  <si>
    <t>Regionální PATLIB centrum AriD v Hradci Králové - r. 2020</t>
  </si>
  <si>
    <t>20RGI02-0083</t>
  </si>
  <si>
    <t>Brázdil Karel, Ing., CSc.</t>
  </si>
  <si>
    <t>Muzeum Františka Kupky v Dobrušce</t>
  </si>
  <si>
    <t>20RGI02-0252</t>
  </si>
  <si>
    <t>Mezinárodní závod v cyklokrosu C1 - Toi Toi Jičín 28.10.2020</t>
  </si>
  <si>
    <t>20RGI02-0089</t>
  </si>
  <si>
    <t>Rekonstrukce ČOV Častolovice a výstavba splaškové kanalizace v obcích Čestice a Olešnice</t>
  </si>
  <si>
    <t>20RGI01-0077</t>
  </si>
  <si>
    <t>20RGI01-0078</t>
  </si>
  <si>
    <t>20RGI02-0231</t>
  </si>
  <si>
    <t>Hradecký Memoriál 2020 a prezentace Filharmonie Hradec Králové</t>
  </si>
  <si>
    <t>20RGI01-0025</t>
  </si>
  <si>
    <t>IZS - činnosti HZS při mimořádných událostech</t>
  </si>
  <si>
    <t>20RGI01-0026</t>
  </si>
  <si>
    <t>Zabezpečení ochranných nápojů a stravování při společných zásazích s JSDH</t>
  </si>
  <si>
    <t>20RGI02-0070</t>
  </si>
  <si>
    <t>Výcvik leteckých záchranářů</t>
  </si>
  <si>
    <t>20RGI01-0086</t>
  </si>
  <si>
    <t>Podpora vrcholových sportovců 2020</t>
  </si>
  <si>
    <t>20RGI01-0073</t>
  </si>
  <si>
    <t>Podpora aktivit Komitétu pro udržování památek z války roku 1866 v roce 2020</t>
  </si>
  <si>
    <t>20RGI01-0085</t>
  </si>
  <si>
    <t>19RGI02-0416</t>
  </si>
  <si>
    <t>Červený Kostelec</t>
  </si>
  <si>
    <t>Doprůzkum staré ekologické zátěže na území města Červený Kostelec</t>
  </si>
  <si>
    <t>20RGI02-0054</t>
  </si>
  <si>
    <t>Rekonstrukce zázemí a tribuny fotbalového hřiště Červený Kostelec</t>
  </si>
  <si>
    <t>20RGI02-0073</t>
  </si>
  <si>
    <t>Česká Skalice</t>
  </si>
  <si>
    <t>Nové osvětlení v Muzeu Boženy Němcové - modernizace expozice Boženy Němcové</t>
  </si>
  <si>
    <t>20RGI02-0136</t>
  </si>
  <si>
    <t>Motorový člun pro JSDH Česká Skalice</t>
  </si>
  <si>
    <t>20RGI02-0161</t>
  </si>
  <si>
    <t>Dvůr Králové nad Labem</t>
  </si>
  <si>
    <t>Energetická opatření budovy tělocvičny se zázemím, nábřeží J. Wolkera, Dvůr Králové nad Labem</t>
  </si>
  <si>
    <t>20RGI02-0266</t>
  </si>
  <si>
    <t>Hradec Králové</t>
  </si>
  <si>
    <t>Projektová dokumentace Pajkrovy flošny</t>
  </si>
  <si>
    <t>20RGI02-0265</t>
  </si>
  <si>
    <t>Chlumec nad Cidlinou</t>
  </si>
  <si>
    <t>Vyprošťovací zařízení pro JSDH Chlumec n/C</t>
  </si>
  <si>
    <t>20RGI02-0261</t>
  </si>
  <si>
    <t>Pořízení ochranných pomůcek, technických prostředků a velitelského automobilu pro JSDH Náchod</t>
  </si>
  <si>
    <t>20RGI01-0088</t>
  </si>
  <si>
    <t>19RGI02-0470</t>
  </si>
  <si>
    <t>Úpravy na Zimním stadionu v Opočně</t>
  </si>
  <si>
    <t>20RGI02-0196</t>
  </si>
  <si>
    <t>Poliklinika Opočno - úprava RTG pracoviště</t>
  </si>
  <si>
    <t>20RGI02-0104</t>
  </si>
  <si>
    <t>Rychnov nad Kněžnou</t>
  </si>
  <si>
    <t>16 BJ - Mírová, Rychnov nad Kněžnou</t>
  </si>
  <si>
    <t>20RGI02-0281</t>
  </si>
  <si>
    <t>Teplice nad Metují</t>
  </si>
  <si>
    <t>Chodník, ul. Rooseveltova, Teplice nad Metují</t>
  </si>
  <si>
    <t>20RGI02-0246</t>
  </si>
  <si>
    <t>Železnice</t>
  </si>
  <si>
    <t>Zdravotní středisko Železnice</t>
  </si>
  <si>
    <t>20RGI02-0248</t>
  </si>
  <si>
    <t>Žernov</t>
  </si>
  <si>
    <t>Oprava havarijního stavu silnice Na Račanech</t>
  </si>
  <si>
    <t>20RGI01-0070</t>
  </si>
  <si>
    <t>20RGI02-0272</t>
  </si>
  <si>
    <t>Myslivecký spolek BOR Machov</t>
  </si>
  <si>
    <t>Záchranná obůrka pro mufloní populaci -
Machovsko</t>
  </si>
  <si>
    <t>20RGI01-0107</t>
  </si>
  <si>
    <t>Zajištění chirurgické pohotovostní služby pro obyvatele a návštěvníky Broumovska - rok 2021</t>
  </si>
  <si>
    <t>20RGI02-0192</t>
  </si>
  <si>
    <t>ZUŠ Open 2020</t>
  </si>
  <si>
    <t>20RGI01-0009</t>
  </si>
  <si>
    <t>Nadační fond na podporu fotbalové mládeže KHK</t>
  </si>
  <si>
    <t>20RGI02-0120</t>
  </si>
  <si>
    <t>Bartošovice v Orlických horách</t>
  </si>
  <si>
    <t>Výstavba parkoviště v Neratově</t>
  </si>
  <si>
    <t>20RGI02-0100</t>
  </si>
  <si>
    <t>Butoves</t>
  </si>
  <si>
    <t>Vybudování multifunkčního sportovního hřiště</t>
  </si>
  <si>
    <t>20RGI02-0072</t>
  </si>
  <si>
    <t>Bystré</t>
  </si>
  <si>
    <t>Zateplení společenského domu v obci Bystré</t>
  </si>
  <si>
    <t>20RGI02-0256</t>
  </si>
  <si>
    <t>Dětenice</t>
  </si>
  <si>
    <t>Provoz letního vlaku v roce 2020</t>
  </si>
  <si>
    <t>20RGI02-0254</t>
  </si>
  <si>
    <t>Dolní Dvůr</t>
  </si>
  <si>
    <t>Zlepšení užitné a estetické hodnoty veřejných prostranství v obci Dolní Dvůr - 1. etapa</t>
  </si>
  <si>
    <t>20RGI02-0169</t>
  </si>
  <si>
    <t>Hejtmánkovice</t>
  </si>
  <si>
    <t>Polyfunkční komunitní centrum Hejtmánkovice - dostavba</t>
  </si>
  <si>
    <t>20RGI02-0098</t>
  </si>
  <si>
    <t>Kocbeře</t>
  </si>
  <si>
    <t>Volnočasové zařízení Kocbeře</t>
  </si>
  <si>
    <t>20RGI02-0148</t>
  </si>
  <si>
    <t>Lužany</t>
  </si>
  <si>
    <t>20RGI02-0250</t>
  </si>
  <si>
    <t>Orlické Záhoří</t>
  </si>
  <si>
    <t>Výstavba severního záchytného parkoviště Orlické Záhoří - Jadrná</t>
  </si>
  <si>
    <t>20RGI02-0139</t>
  </si>
  <si>
    <t>Polom</t>
  </si>
  <si>
    <t>Obnova vodní plochy na p.p.č. 19</t>
  </si>
  <si>
    <t>19RGI02-0466</t>
  </si>
  <si>
    <t>Stěžery</t>
  </si>
  <si>
    <t>Rozšíření SO 220 nad D11 pro cyklistickou dopravu</t>
  </si>
  <si>
    <t>20RGI02-0071</t>
  </si>
  <si>
    <t>Vlčkovice v Podkrkonoší</t>
  </si>
  <si>
    <t>Novostavba hasičské zbrojnice v obci Vlčkovice v Podkrkonoší</t>
  </si>
  <si>
    <t>20RGI02-0241</t>
  </si>
  <si>
    <t>Vysokov</t>
  </si>
  <si>
    <t>PD na přivaděč kanalizace po KÚ Provodova-Šonova a dále na ČOV Nové Město nad Metují</t>
  </si>
  <si>
    <t>20RGI02-0249</t>
  </si>
  <si>
    <t>Příprava pozemku pro územní a stavební řízení k výstavbě lůžkového hospice pro hradecko</t>
  </si>
  <si>
    <t>20RGI01-0047</t>
  </si>
  <si>
    <t>Oblastní spolek Českého červeného kříže Jičín</t>
  </si>
  <si>
    <t>20RGI02-0173</t>
  </si>
  <si>
    <t>Ondrášovka Cup - Pohár mládeže, z.s.</t>
  </si>
  <si>
    <t>Ondrášovka Cup 2020 - finálový turnaj v Hradci Králové</t>
  </si>
  <si>
    <t>20RGI02-0159</t>
  </si>
  <si>
    <t>Perinatální hospic Dítě v srdci, z.s.</t>
  </si>
  <si>
    <t>Stavební úpravy objektu Jiráskovo náměstí 72, Kostelec n.O.</t>
  </si>
  <si>
    <t>20RGI01-0038</t>
  </si>
  <si>
    <t>20RGI01-0053</t>
  </si>
  <si>
    <t>Srdce kraje</t>
  </si>
  <si>
    <t>20RGI02-0262</t>
  </si>
  <si>
    <t>Hostinné - obnova krovu a střešní krytiny kostela Nejsvětější Trojice - I. etapa</t>
  </si>
  <si>
    <t>20RGI02-0154</t>
  </si>
  <si>
    <t>Římskokatolická farnost - děkanství Hradec Králové I</t>
  </si>
  <si>
    <t>Výroba kopií dvou kusů malých fiál a jedné velké fiály na objektu katedrálního kostela sv.Ducha</t>
  </si>
  <si>
    <t>20RGI02-0223</t>
  </si>
  <si>
    <t>Sdružení pro Vízmburk, z.s.</t>
  </si>
  <si>
    <t>Po stopách společné středověké historie</t>
  </si>
  <si>
    <t>20RGI02-0238</t>
  </si>
  <si>
    <t>Výměna lanové dráhy ve Ski centru Říčky</t>
  </si>
  <si>
    <t>19RGI02-0429</t>
  </si>
  <si>
    <t>Nákup exponátu parní lokomotiva 556.0304 a tendr 935.2347</t>
  </si>
  <si>
    <t>20RGI02-0116</t>
  </si>
  <si>
    <t>NOVA CUP 2020</t>
  </si>
  <si>
    <t>20RGI02-0240</t>
  </si>
  <si>
    <t>Stachelberg, z.s.</t>
  </si>
  <si>
    <t>Statické zajištění výchozu pracovní štoly</t>
  </si>
  <si>
    <t>20RGI02-0160</t>
  </si>
  <si>
    <t>Oprava sokolovny - zpracování projektové dokumentace</t>
  </si>
  <si>
    <t>20RGI02-0282</t>
  </si>
  <si>
    <t>Výstavba nového šatnového objektu v areálu TJ Sokol Třebeš - etapa I. (PŘÍZEMÍ)</t>
  </si>
  <si>
    <t>20RGI01-0081</t>
  </si>
  <si>
    <t>Basketbal Trutnov - reprezentace kraje v nejvyšší soutěži ČR</t>
  </si>
  <si>
    <t>20RGI02-0273</t>
  </si>
  <si>
    <t>Rozšíření rekonstrukce objektu občanské vybavenosti - šaten na Letním stadionu</t>
  </si>
  <si>
    <t>20RGI02-0227</t>
  </si>
  <si>
    <t>TJ SLÁVIA-JACHTING Česká Skalice</t>
  </si>
  <si>
    <t>Trenérský člun</t>
  </si>
  <si>
    <t>20RGI02-0275</t>
  </si>
  <si>
    <t>TJ Sokol Dřevěnice, z.s.</t>
  </si>
  <si>
    <t>Místní komunikace v areálu Sokola Dřevěnice</t>
  </si>
  <si>
    <t>20RGI02-0267</t>
  </si>
  <si>
    <t>Vodovody a kanalizace Hradec Králové, a. s.</t>
  </si>
  <si>
    <t>Eliminace ohrožení nebo negativního ovlivnění režimu podzemních vod vrty a jinými hlubšími objekty v jímacím území Litá</t>
  </si>
  <si>
    <t>19RGI02-0479</t>
  </si>
  <si>
    <t>11. ročník BIKE VÍKEND MTB Pec pod Sněžkou - Mistrovství České republiky MTB cross-country 2020</t>
  </si>
  <si>
    <t>20RGI02-0135</t>
  </si>
  <si>
    <t>20RGI02-0243</t>
  </si>
  <si>
    <t>Podorlický skanzen Krňovice, větrný mlýn z Librantic - etapa III. (technologická část)</t>
  </si>
  <si>
    <t>20RGI02-0295</t>
  </si>
  <si>
    <t>Projekt pro stavební povolení a dokumentace pro provádění stavebních úprav, přístavby a nástavby objektů DPS Libošovice</t>
  </si>
  <si>
    <t>20RGI02-0308</t>
  </si>
  <si>
    <t>Novostavba turistické rozhledny na vrcholu Žaltman v Jestřebích horách</t>
  </si>
  <si>
    <t>20RGI02-0342</t>
  </si>
  <si>
    <t>Městská nemocnice, a.s., Dvůr Králové nad Labem</t>
  </si>
  <si>
    <t>20RGI02-0387</t>
  </si>
  <si>
    <t>Oprava opěrné zdi v obci Stanovice pro bezpečnost cyklistů a turistů</t>
  </si>
  <si>
    <t>20RGI02-0395</t>
  </si>
  <si>
    <t>Denní stacionář Cesta v Náchodě</t>
  </si>
  <si>
    <t>20RGI02-0380</t>
  </si>
  <si>
    <t>Domov F.A. Skuherského - vybavení objektu sociálních služeb</t>
  </si>
  <si>
    <t>20RGI02-0329</t>
  </si>
  <si>
    <t>Město Třebechovice</t>
  </si>
  <si>
    <t>Stezka pro cyklisty a pěší - Třebechovice p. O. - Krňovice, I. Etapa</t>
  </si>
  <si>
    <t>20RGI02-0346</t>
  </si>
  <si>
    <t>Kofinancování projektu Baroko neumírá</t>
  </si>
  <si>
    <t>20POVU1 Program obnovy venkova</t>
  </si>
  <si>
    <t>20POVU1-0002</t>
  </si>
  <si>
    <t>Oprava ohradní zdi Kostela Nejsvětější Trojice v Mlázovicích</t>
  </si>
  <si>
    <t>20POVU1-0004</t>
  </si>
  <si>
    <t>Nákup víceúčelového traktoru s příslušenstvím</t>
  </si>
  <si>
    <t>20POVU1-0008</t>
  </si>
  <si>
    <t>Obec Voděrady</t>
  </si>
  <si>
    <t>Zateplení objektu prodejny čp. 78 ve Voděradech</t>
  </si>
  <si>
    <t>20POVU1-0011</t>
  </si>
  <si>
    <t>Asfaltování místních komunikací</t>
  </si>
  <si>
    <t>20POVU1-0014</t>
  </si>
  <si>
    <t>Workoutové hřiště v zahradě ZŠ Dubenec</t>
  </si>
  <si>
    <t>20POVU1-0015</t>
  </si>
  <si>
    <t>Město Vysoké Veselí</t>
  </si>
  <si>
    <t>Vysoké Veselí - inženýrské sítě a komunikace v lokalitě Z1 - I. etapa . KOMUNIKACE</t>
  </si>
  <si>
    <t>20POVU1-0017</t>
  </si>
  <si>
    <t>Obec Skřivany</t>
  </si>
  <si>
    <t>Stavební úpravy a nástavba čp. 39 Skřivany - Dělnický dům</t>
  </si>
  <si>
    <t>20POVU1-0020</t>
  </si>
  <si>
    <t>ZÁKLADNÍ ŠKOLA LIBČANY čp. 1 OPRAVA STŘEŠNÍHO PLÁŠTĚ OBJEKTU „C“</t>
  </si>
  <si>
    <t>20POVU1-0023</t>
  </si>
  <si>
    <t>Opěrná zeď torza zámku II. etapa</t>
  </si>
  <si>
    <t>20POVU1-0024</t>
  </si>
  <si>
    <t>Doplnění infrastruktury obce, úprava veřejného prostranství u obecní budovy a výstavba parkovacích ploch v centru obce.</t>
  </si>
  <si>
    <t>20POVU1-0030</t>
  </si>
  <si>
    <t>Projektová dokumentace - revitalizace rybníka Pazderák</t>
  </si>
  <si>
    <t>20POVU1-0035</t>
  </si>
  <si>
    <t>Přepychy - oprava místních komunikací</t>
  </si>
  <si>
    <t>20POVU1-0036</t>
  </si>
  <si>
    <t>Lužany - Chodník podél silnice III/28437 - II. etapa - trasa 1</t>
  </si>
  <si>
    <t>20POVU1-0037</t>
  </si>
  <si>
    <t>Stavební úpravy ZŠ Adršpach čp. 71</t>
  </si>
  <si>
    <t>20POVU1-0038</t>
  </si>
  <si>
    <t>Osvětlení chodníků a komunikací Rožnov</t>
  </si>
  <si>
    <t>20POVU1-0039</t>
  </si>
  <si>
    <t>Výstavba chodníku – 2. část, úsek 1, část B Bolehošť</t>
  </si>
  <si>
    <t>20POVU1-0040</t>
  </si>
  <si>
    <t>POV 2020 - Obec Orlické Záhoří</t>
  </si>
  <si>
    <t>20POVU1-0042</t>
  </si>
  <si>
    <t>Obec Sobčice</t>
  </si>
  <si>
    <t>Obnova střech, vybudování parčíku včetně pořízení mobiliáře v obci Sobčice</t>
  </si>
  <si>
    <t>20POVU1-0043</t>
  </si>
  <si>
    <t>Přístavba pavilonu odborných učeben ZŠ Bílá Třemešná III. - Domek pro kola SO02.1 a vstupní prostranství SO02.2</t>
  </si>
  <si>
    <t>20POVU1-0044</t>
  </si>
  <si>
    <t>Stavební úpravy obecního hřbitova Machov</t>
  </si>
  <si>
    <t>20POVU1-0045</t>
  </si>
  <si>
    <t>Zvýšení bezpečnosti dopravy - zpevněné plochy v Číbuzi</t>
  </si>
  <si>
    <t>20POVU1-0047</t>
  </si>
  <si>
    <t>Zřízení ústředního vytápění v Mateřské škole - ústřední vytápění</t>
  </si>
  <si>
    <t>20POVU1-0049</t>
  </si>
  <si>
    <t>Rozšíření sběrné sítě na separovaný odpad</t>
  </si>
  <si>
    <t>20POVU1-0050</t>
  </si>
  <si>
    <t>Oprava MK "K písníku" HUSTÍŘANY</t>
  </si>
  <si>
    <t>20POVU1-0051</t>
  </si>
  <si>
    <t>Oprava MK Petrovice - V rokli</t>
  </si>
  <si>
    <t>20POVU1-0053</t>
  </si>
  <si>
    <t>Nakládání s bioodpady</t>
  </si>
  <si>
    <t>20POVU1-0054</t>
  </si>
  <si>
    <t>Víceúčelové hřiště Dohalice</t>
  </si>
  <si>
    <t>20POVU1-0062</t>
  </si>
  <si>
    <t>Osek - výstavba zázemí sportovního areálu</t>
  </si>
  <si>
    <t>20POVU1-0063</t>
  </si>
  <si>
    <t>Oprava prodejny potravin čp. 12 a oprava budovy bývalé MŠ čp. 111 v obci Božanov</t>
  </si>
  <si>
    <t>20POVU1-0064</t>
  </si>
  <si>
    <t>Obec Sekeřice</t>
  </si>
  <si>
    <t>Stavební úpravy a přístavba - víceúčelový objekt - rekonstrukce budovy bývalé školy</t>
  </si>
  <si>
    <t>20POVU1-0069</t>
  </si>
  <si>
    <t>Obec Sedliště</t>
  </si>
  <si>
    <t>Výstavba autobusových zastávek v obci Sedliště</t>
  </si>
  <si>
    <t>20POVU1-0071</t>
  </si>
  <si>
    <t>Technická vybavenost pro výstavbu rodinných domů v Rasoškách</t>
  </si>
  <si>
    <t>20POVU1-0073</t>
  </si>
  <si>
    <t>Oprava stávající místní komunikace v obci Bartošovice v Orlických horách – místní část Neratov</t>
  </si>
  <si>
    <t>20POVU1-0074</t>
  </si>
  <si>
    <t>Obec Bernartice</t>
  </si>
  <si>
    <t>Chodníky Bernartice - nové chodníky spojené s úpravou stávajících</t>
  </si>
  <si>
    <t>20POVU1-0077</t>
  </si>
  <si>
    <t>Stavební úpravy čp. 46 v Milovicích u Hořic</t>
  </si>
  <si>
    <t>20POVU1-0082</t>
  </si>
  <si>
    <t>Sanace budovy muzea č.p. 181 Železnice</t>
  </si>
  <si>
    <t>20POVU1-0083</t>
  </si>
  <si>
    <t>Zasíťování stavebních pozemků v obci Hlušice</t>
  </si>
  <si>
    <t>20POVU1-0085</t>
  </si>
  <si>
    <t>Rekonstrukce budovy Obecního hostince a knihovny v obci Zachrašťany</t>
  </si>
  <si>
    <t>20POVU1-0086</t>
  </si>
  <si>
    <t>Přírodní zahrada u MŠ Starý Bydžov</t>
  </si>
  <si>
    <t>20POVU1-0087</t>
  </si>
  <si>
    <t>Oprava místní komunikace v obci Potštejn, ul. Polní</t>
  </si>
  <si>
    <t>20POVU1-0088</t>
  </si>
  <si>
    <t>Oprava sociálních zařízení mateřské školy Horní Brusnice</t>
  </si>
  <si>
    <t>20POVU1-0091</t>
  </si>
  <si>
    <t>Rekonstrukce obecní prodejny č.p. 3 v Černčicích</t>
  </si>
  <si>
    <t>20POVU1-0092</t>
  </si>
  <si>
    <t>Nakládání s bioodpadem v Račicích nad Trotinou</t>
  </si>
  <si>
    <t>20POVU1-0094</t>
  </si>
  <si>
    <t>Rekonstrukce a dostavba vstupu šaten</t>
  </si>
  <si>
    <t>20POVU1-0095</t>
  </si>
  <si>
    <t>Úprava cest pro pěší a souvisejících ploch</t>
  </si>
  <si>
    <t>20POVU1-0096</t>
  </si>
  <si>
    <t>Obec Slatina nad Úpou</t>
  </si>
  <si>
    <t>Cesta Mečov - Slatina nad Úpou</t>
  </si>
  <si>
    <t>20POVU1-0097</t>
  </si>
  <si>
    <t>Rekonstrukce veřejného osvětlení-Albrechtice n.O., přílož ke kabel. rozvodům 1kV- ČEZ Distribuce, a.s.</t>
  </si>
  <si>
    <t>20POVU1-0101</t>
  </si>
  <si>
    <t>Modernizace Mateřské školy Libňatov</t>
  </si>
  <si>
    <t>20POVU1-0105</t>
  </si>
  <si>
    <t>Bukovice - parkoviště u ZŠ a MŠ</t>
  </si>
  <si>
    <t>20POVU1-0107</t>
  </si>
  <si>
    <t>Víceúčelové a dětské hřiště</t>
  </si>
  <si>
    <t>20POVU1-0110</t>
  </si>
  <si>
    <t>Markvartice - kostel sv.Jiljí, stavební úpravy obvodového pláště</t>
  </si>
  <si>
    <t>20POVU1-0112</t>
  </si>
  <si>
    <t>Novostavba obecní garáže v Samšině</t>
  </si>
  <si>
    <t>20POVU1-0114</t>
  </si>
  <si>
    <t>Obnova návsi Horní Žďár - "Staronová náves"</t>
  </si>
  <si>
    <t>20POVU1-0117</t>
  </si>
  <si>
    <t>Město Stárkov</t>
  </si>
  <si>
    <t>Výstavba víceúčelového hřiště 15x32 m s PUR povrchem, 4 dráhovou běžeckou rovinkou, dálkařským doskočištěm a oplocením</t>
  </si>
  <si>
    <t>20POVU1-0118</t>
  </si>
  <si>
    <t>Obec Deštné v Orlických horách</t>
  </si>
  <si>
    <t>Oprava veřejného osvětlení (modernizace) - druhá etapa</t>
  </si>
  <si>
    <t>20POVU1-0120</t>
  </si>
  <si>
    <t>Stavební úpravy MŠ Choustníkovo Hradiště</t>
  </si>
  <si>
    <t>20POVU1-0127</t>
  </si>
  <si>
    <t>Parkoviště pro Mateřskou školu Stračov</t>
  </si>
  <si>
    <t>20POVU1-0128</t>
  </si>
  <si>
    <t>Turistické informační tabule ve Žďárkách</t>
  </si>
  <si>
    <t>20POVU1-0130</t>
  </si>
  <si>
    <t>Komplexní modernizace veřejného osvětlení v Obci Světí</t>
  </si>
  <si>
    <t>20POVU1-0134</t>
  </si>
  <si>
    <t>Obec Borovnička</t>
  </si>
  <si>
    <t>Oprava místní komunikace do části obce Klebš</t>
  </si>
  <si>
    <t>20POVU1-0137</t>
  </si>
  <si>
    <t>Vybudování spolkových prostor obce Mezilečí</t>
  </si>
  <si>
    <t>20POVU1-0141</t>
  </si>
  <si>
    <t>Zastávka Rosnice a plynovodní přípojka k OÚ Všestary</t>
  </si>
  <si>
    <t>20POVU1-0145</t>
  </si>
  <si>
    <t>Workoutové hřiště - Lukavec u Hořic</t>
  </si>
  <si>
    <t>20POVU1-0148</t>
  </si>
  <si>
    <t>Polyfunkční dům - vylepšení funkčnosti</t>
  </si>
  <si>
    <t>20POVU1-0150</t>
  </si>
  <si>
    <t>Úpravy stávajících vjezdů v obci Sovětice</t>
  </si>
  <si>
    <t>20POVU1-0151</t>
  </si>
  <si>
    <t>Víceúčelový objekt ve školní zahradě ve Vidochově</t>
  </si>
  <si>
    <t>20POVU1-0153</t>
  </si>
  <si>
    <t>Chodník a autobusová zastávka Zadražany</t>
  </si>
  <si>
    <t>20POVU1-0157</t>
  </si>
  <si>
    <t>Rekonstrukce sociálních zařízení ve staré budově ZŠ Libáň</t>
  </si>
  <si>
    <t>20POVU1-0159</t>
  </si>
  <si>
    <t>Oprava kapličky Panny Marie v České Metuji + nákup komunální techniky</t>
  </si>
  <si>
    <t>20POVU1-0162</t>
  </si>
  <si>
    <t>Veřejné osvětlení pro Libotov</t>
  </si>
  <si>
    <t>20POVU1-0165</t>
  </si>
  <si>
    <t>Rozvoj občanské vybavenosti v obci Lišice</t>
  </si>
  <si>
    <t>20POVU1-0168</t>
  </si>
  <si>
    <t>veřejné osvětlení Nemojov - 3.etapa</t>
  </si>
  <si>
    <t>Centrum LIRA, z.ú.</t>
  </si>
  <si>
    <t>Centrum pro integraci osob se zdravotním postižením Královéhradeckého kraje, o. p. s.</t>
  </si>
  <si>
    <t>Centrum psychologické podpory, z.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</si>
  <si>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</si>
  <si>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</si>
  <si>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</si>
  <si>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ve Dvoře Králové nad Labem</t>
  </si>
  <si>
    <t>Dům s pečovatelskou službou Svoboda nad Úpou</t>
  </si>
  <si>
    <t>Farní charita Dobruška</t>
  </si>
  <si>
    <t>Farní charita Dvůr Králové nad Labem</t>
  </si>
  <si>
    <t>Geriatrické centrum Týniště nad Orlicí</t>
  </si>
  <si>
    <t>KŘESADLO HK - Centrum pomoci lidem s PAS, z.ú.</t>
  </si>
  <si>
    <t>Město Jaroměř</t>
  </si>
  <si>
    <t>Městská nemocnice, a.s. Dvůr Králové nad Labem</t>
  </si>
  <si>
    <t>Levitovo centrum následné péče</t>
  </si>
  <si>
    <t>Městské středisko sociálních služeb MARIE</t>
  </si>
  <si>
    <t>Městské středisko sociálních služeb Oáza</t>
  </si>
  <si>
    <t>Mgr. Zuzana Luňáková, Agentura domácí péče</t>
  </si>
  <si>
    <t>NONA 92, o. p. s.</t>
  </si>
  <si>
    <t>Občanské poradenské středisko, o.p.s.</t>
  </si>
  <si>
    <t>Obec Kvasiny</t>
  </si>
  <si>
    <t>OD5K10, z. s.</t>
  </si>
  <si>
    <t>Pečovatelská služba Města Dvůr Králové nad Labem</t>
  </si>
  <si>
    <t>Pečovatelská služba Žacléř</t>
  </si>
  <si>
    <t>Pracoviště pečovatelské péče, o. p. s.</t>
  </si>
  <si>
    <t>SeneCura SeniorCentrum HŠH a.s.</t>
  </si>
  <si>
    <t>Sociální služby města Hořice</t>
  </si>
  <si>
    <t>Sociální služby města Jičína</t>
  </si>
  <si>
    <t>PRO-SEN sociálně zdravotní služby, o.p.s.</t>
  </si>
  <si>
    <t>Spokojený domov, o.p.s.</t>
  </si>
  <si>
    <t>Stacionář mezi mosty Trutnov</t>
  </si>
  <si>
    <t>Středisko sociálních služeb Chlumec nad Cidinou o.p.s.</t>
  </si>
  <si>
    <t>TyfloCentrum Hradec Králové, o. p. s.</t>
  </si>
  <si>
    <t>Život bez bariér, z. ú.</t>
  </si>
  <si>
    <t>Život Hradec Králové, o.p.s.</t>
  </si>
  <si>
    <t>Oblastní  charita Trutnov</t>
  </si>
  <si>
    <t>Podporujeme hodnotu rodiny v Královéhradeckém kraji 2020</t>
  </si>
  <si>
    <t>Půjčovna zdravotních a kompenzačních pomůcek</t>
  </si>
  <si>
    <t>Amátka dětem a jejím přátelům</t>
  </si>
  <si>
    <t>Prorodinné aktivity v MC Na zámečku</t>
  </si>
  <si>
    <t>Podpora a služby pro rodinu</t>
  </si>
  <si>
    <t>Odborná pomoc rodinám s dětmi s vážně narušenými vztahy, kde je tato práce nařízena pracovníky OSPOD a soudů</t>
  </si>
  <si>
    <t>Dlouhodobá podpora rodin v Centru Orion</t>
  </si>
  <si>
    <t>Osvětová a informační činnost na téma těžkého zrakového postižení</t>
  </si>
  <si>
    <t>La famille z. s.</t>
  </si>
  <si>
    <t>Centrum Budulínek</t>
  </si>
  <si>
    <t>Za školním úspěchem</t>
  </si>
  <si>
    <t>Rodina a rodičovství</t>
  </si>
  <si>
    <t>Učí (se) celá rodina - terénní pedagogická práce s ohroženými rodinami</t>
  </si>
  <si>
    <t>Centrum sociální pomoci a služeb o.p.s.</t>
  </si>
  <si>
    <t>Jsme jedna rodina (bio děti)</t>
  </si>
  <si>
    <t>Realizace skupinové terapie v pravidelných terapeutických skupinách pro děti v mladším a starším školním věku</t>
  </si>
  <si>
    <t>Poznáváme zvířátka</t>
  </si>
  <si>
    <t>Publikace Zpravodaj Archa</t>
  </si>
  <si>
    <t>Terapeutický pobyt pro pacienty s Huntingtonovou chorobou</t>
  </si>
  <si>
    <t>Přehled o čerpání vlastních prostředků kraje na krajské dotační programy 
v r. 2020</t>
  </si>
  <si>
    <t>Spolek majitelů rustikálních lesů Třebovětice</t>
  </si>
  <si>
    <t xml:space="preserve">Václav Hlaváček </t>
  </si>
  <si>
    <t xml:space="preserve">Obec Horní Kalná </t>
  </si>
  <si>
    <t xml:space="preserve">Obec Bílý Újezd </t>
  </si>
  <si>
    <t>Zemědělské a obchodní družstvo Rasošky</t>
  </si>
  <si>
    <t>Václav Bartoš, Voděrady</t>
  </si>
  <si>
    <t>Obec Provodov-Šonov</t>
  </si>
  <si>
    <t>ZO ČSOP Orlice</t>
  </si>
  <si>
    <t>Obec Velká Jesenice</t>
  </si>
  <si>
    <t>Obec Libel</t>
  </si>
  <si>
    <t>Obec Jinolice</t>
  </si>
  <si>
    <t>AGROM Třebnouševes, s.r.o.</t>
  </si>
  <si>
    <t>Obec Lukavec u Hořic</t>
  </si>
  <si>
    <t>Obec Všestary</t>
  </si>
  <si>
    <t>Obec Dolní Přím</t>
  </si>
  <si>
    <t>Obec Slavětín nad Metují</t>
  </si>
  <si>
    <t>Obec Dohalice</t>
  </si>
  <si>
    <t>Obec Stračov</t>
  </si>
  <si>
    <t>Obec Trnov</t>
  </si>
  <si>
    <t>město Česká Skalice</t>
  </si>
  <si>
    <t>Obec Kramolna</t>
  </si>
  <si>
    <t>Obec Mezilesí</t>
  </si>
  <si>
    <t>VK Slavia Hradec Králové, 
z. s.</t>
  </si>
  <si>
    <t>20SPT05 - Podpora krajských reprezentačních výběrů mládeže a reprezentace na republik., evrop. a celosvět. soutěžích</t>
  </si>
  <si>
    <t>20SPT01 - Pohybová gramotnost a pořádání význ. masových tělovýchovných a sport. soutěží typu "sport pro všechny"</t>
  </si>
  <si>
    <t>20SPT06 - Celoroční pravidel. sport. činn. dětí, mládeže a osob se zdrav. postiž. vč. vzdělávání trenérů, rozhodčích a cvičitelů</t>
  </si>
  <si>
    <t>Spolek vojenské historie 
T-S 20 Pláň, z.s.</t>
  </si>
  <si>
    <t>MĚSTO Teplice nad Metují</t>
  </si>
  <si>
    <t>"Svazek obcí 1866"</t>
  </si>
  <si>
    <t>"Mikroregion Tábor"</t>
  </si>
  <si>
    <t>Mikroregion Podchlumí</t>
  </si>
  <si>
    <t>Dobrovolný svazek obcí Pocidlinsko</t>
  </si>
  <si>
    <t>Obec Kratonohy</t>
  </si>
  <si>
    <t>Obec Očelice</t>
  </si>
  <si>
    <t>Obec Budčeves</t>
  </si>
  <si>
    <t>Obec Mokrovousy</t>
  </si>
  <si>
    <t>Obec Chotěvice</t>
  </si>
  <si>
    <t>Obec Suchý Důl</t>
  </si>
  <si>
    <t>Obec Sněžné</t>
  </si>
  <si>
    <t>Obec Dolany</t>
  </si>
  <si>
    <t>Obec Chudeřice</t>
  </si>
  <si>
    <t>Obec Jetřichov</t>
  </si>
  <si>
    <t>Obec Nemojov</t>
  </si>
  <si>
    <t>Obec Káranice</t>
  </si>
  <si>
    <t>Obec Hrádek</t>
  </si>
  <si>
    <t>Obec Vlkov</t>
  </si>
  <si>
    <t>Obec Česká Metuje</t>
  </si>
  <si>
    <t>Obec Bystré</t>
  </si>
  <si>
    <t>Obec Bartošovice v Orlických horách</t>
  </si>
  <si>
    <t>Obec Hořičky</t>
  </si>
  <si>
    <t>Obec Bílé Poličany</t>
  </si>
  <si>
    <t>Obec Horní Radechová</t>
  </si>
  <si>
    <t>Obec Dolní Lánov</t>
  </si>
  <si>
    <t>Obec Třebihošť</t>
  </si>
  <si>
    <t>Obec Přepychy</t>
  </si>
  <si>
    <t>Obec Rasošky</t>
  </si>
  <si>
    <t>Obec Myštěves</t>
  </si>
  <si>
    <t>Obec Dolní Kalná</t>
  </si>
  <si>
    <t>Obec Hvozdnice</t>
  </si>
  <si>
    <t>Obec Libňatov</t>
  </si>
  <si>
    <t>Obec Kobylice</t>
  </si>
  <si>
    <t>Obec Humburky</t>
  </si>
  <si>
    <t>Obec Radostov</t>
  </si>
  <si>
    <t>Obec Vernéřovice</t>
  </si>
  <si>
    <t>Obec Olešnice</t>
  </si>
  <si>
    <t>Obec Světí</t>
  </si>
  <si>
    <t>Obec Orlické Záhoří</t>
  </si>
  <si>
    <t>Obec Horní Olešnice</t>
  </si>
  <si>
    <t>Obec Kacákova Lhota</t>
  </si>
  <si>
    <t>Obec Osečnice</t>
  </si>
  <si>
    <t>Obec Kohoutov</t>
  </si>
  <si>
    <t>Obec Rychnovek</t>
  </si>
  <si>
    <t>Obec Dobřany</t>
  </si>
  <si>
    <t>Obec Čestice</t>
  </si>
  <si>
    <t>Obec Žďárky</t>
  </si>
  <si>
    <t>Obec Božanov</t>
  </si>
  <si>
    <t>Obec Lično</t>
  </si>
  <si>
    <t>Obec Výrava</t>
  </si>
  <si>
    <t>Obec Dubenec</t>
  </si>
  <si>
    <t>Obec Žďár nad Orlicí</t>
  </si>
  <si>
    <t>Obec Lukavice</t>
  </si>
  <si>
    <t>Obec Jílovice</t>
  </si>
  <si>
    <t>Obec Ohnišov</t>
  </si>
  <si>
    <t>Obec Králova Lhota</t>
  </si>
  <si>
    <t>Obec Sendražice</t>
  </si>
  <si>
    <t>Obec Albrechtice nad Orlicí</t>
  </si>
  <si>
    <t>Obec Kosice</t>
  </si>
  <si>
    <t>Obec Horní Maršov</t>
  </si>
  <si>
    <t>Obec Lhota pod Libčany</t>
  </si>
  <si>
    <t>Obec Nepolisy</t>
  </si>
  <si>
    <t>Obec Třebešov</t>
  </si>
  <si>
    <t>Obec Dobré</t>
  </si>
  <si>
    <t>Město Solnice</t>
  </si>
  <si>
    <t>Obec Bohdašín</t>
  </si>
  <si>
    <t>Obec Starý Bydžov</t>
  </si>
  <si>
    <t>Obec Velký Vřešťov</t>
  </si>
  <si>
    <t>Obec Klášterská Lhota</t>
  </si>
  <si>
    <t>Obec Jasenná</t>
  </si>
  <si>
    <t>Obec Borová</t>
  </si>
  <si>
    <t>Obec Žďár nad Metují</t>
  </si>
  <si>
    <t>Město Červený Kostelec</t>
  </si>
  <si>
    <t>Obec Radvanice</t>
  </si>
  <si>
    <t>Město Náchod</t>
  </si>
  <si>
    <t>Město Česká Skalice</t>
  </si>
  <si>
    <t>Město Hronov</t>
  </si>
  <si>
    <t>Obec Vestec</t>
  </si>
  <si>
    <t>Obec Libčany</t>
  </si>
  <si>
    <t>Obec Adršpach</t>
  </si>
  <si>
    <t>Obec Rožnov</t>
  </si>
  <si>
    <t>Obec Bolehošť</t>
  </si>
  <si>
    <t>Obec Skalice</t>
  </si>
  <si>
    <t>Obec Bohuslavice nad Metují</t>
  </si>
  <si>
    <t>Obec Úhlejov</t>
  </si>
  <si>
    <t>Obec Hlušice</t>
  </si>
  <si>
    <t>Obec Zachrašťany</t>
  </si>
  <si>
    <t>Obec Horní Brusnice</t>
  </si>
  <si>
    <t>Obec Černčice</t>
  </si>
  <si>
    <t>Obec Račice nad Trotinou</t>
  </si>
  <si>
    <t>Obec Bukovice</t>
  </si>
  <si>
    <t>Obec BačetínÍN</t>
  </si>
  <si>
    <t>Obec Hajnice</t>
  </si>
  <si>
    <t>Obec Choustníkovo Hradiště</t>
  </si>
  <si>
    <t>Obec Mezilečí</t>
  </si>
  <si>
    <t>Obec Pšánky</t>
  </si>
  <si>
    <t>Obec Sovětice</t>
  </si>
  <si>
    <t>Obec Vidochov</t>
  </si>
  <si>
    <t>Obec Lišice</t>
  </si>
  <si>
    <t>Kapitola 28 - sociální věci</t>
  </si>
  <si>
    <t>Kompetentní rodič</t>
  </si>
  <si>
    <t xml:space="preserve">fin.běž. výd.souvisejících s posk.zákl.druhů a forem soc. sl. </t>
  </si>
  <si>
    <t>Mateřské centrum - začleňování skupin ohrožených soc. vyloučením v mateř. centru</t>
  </si>
  <si>
    <t xml:space="preserve">Dotační fond KHK - odvětví  životní prostředí a zemědělství </t>
  </si>
  <si>
    <t>Dotační fond - odvětví vrcholový sport</t>
  </si>
  <si>
    <t>Dotační fond - odvětví sport a tělovýchova</t>
  </si>
  <si>
    <t>Dotační fond KHK - odvětví volnočasové aktivity</t>
  </si>
  <si>
    <t>Dotační fond KHK - odvětví cestovní ruch</t>
  </si>
  <si>
    <t>Dotační fond KHK - odvětví vzdělávání</t>
  </si>
  <si>
    <t>Dotační fond KHK - odvětví prevence</t>
  </si>
  <si>
    <t xml:space="preserve">Dotační fond KHK  - odvětví kultura a památková péče </t>
  </si>
  <si>
    <t>Dotační fond KHK - odvětví regionální rozvoj</t>
  </si>
  <si>
    <t>Dotační fond KHK - odvětví individuální dotace</t>
  </si>
  <si>
    <t>Dotační fond KHK - odvětví Program obnovy venkova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</si>
</sst>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_-* #,##0.0\ _K_č_-;\-* #,##0.0\ _K_č_-;_-* &quot;-&quot;??\ _K_č_-;_-@_-"/>
    <numFmt numFmtId="166" formatCode="#,##0.0\ &quot;Kč&quot;"/>
    <numFmt numFmtId="167" formatCode="#,##0.0\ &quot;Kč&quot;;\-#,##0.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Fill="1" applyAlignment="1">
      <alignment horizontal="center" wrapText="1"/>
    </xf>
    <xf numFmtId="165" fontId="7" fillId="0" borderId="1" xfId="2" applyNumberFormat="1" applyFont="1" applyFill="1" applyBorder="1" applyAlignment="1">
      <alignment horizontal="center" vertical="center"/>
    </xf>
    <xf numFmtId="165" fontId="7" fillId="0" borderId="3" xfId="2" applyNumberFormat="1" applyFont="1" applyFill="1" applyBorder="1" applyAlignment="1">
      <alignment horizontal="center" vertical="center"/>
    </xf>
    <xf numFmtId="165" fontId="6" fillId="0" borderId="8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3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center" vertical="center"/>
    </xf>
    <xf numFmtId="165" fontId="11" fillId="0" borderId="12" xfId="2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0" borderId="0" xfId="0" applyFont="1" applyAlignment="1"/>
    <xf numFmtId="0" fontId="10" fillId="0" borderId="0" xfId="0" applyFont="1"/>
    <xf numFmtId="4" fontId="0" fillId="0" borderId="0" xfId="0" applyNumberFormat="1" applyFont="1"/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/>
    <xf numFmtId="164" fontId="7" fillId="0" borderId="2" xfId="0" applyNumberFormat="1" applyFont="1" applyBorder="1" applyAlignment="1"/>
    <xf numFmtId="164" fontId="7" fillId="0" borderId="10" xfId="0" applyNumberFormat="1" applyFont="1" applyBorder="1" applyAlignment="1"/>
    <xf numFmtId="165" fontId="7" fillId="0" borderId="11" xfId="2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wrapText="1" shrinkToFit="1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4" fontId="0" fillId="0" borderId="0" xfId="0" applyNumberFormat="1" applyFont="1" applyAlignment="1" applyProtection="1">
      <alignment horizontal="center" vertical="center"/>
      <protection locked="0"/>
    </xf>
    <xf numFmtId="165" fontId="6" fillId="0" borderId="9" xfId="2" applyNumberFormat="1" applyFont="1" applyFill="1" applyBorder="1" applyAlignment="1">
      <alignment horizontal="center" vertical="center"/>
    </xf>
    <xf numFmtId="164" fontId="6" fillId="0" borderId="10" xfId="0" applyNumberFormat="1" applyFont="1" applyBorder="1" applyAlignment="1"/>
    <xf numFmtId="165" fontId="6" fillId="0" borderId="5" xfId="2" applyNumberFormat="1" applyFont="1" applyFill="1" applyBorder="1" applyAlignment="1">
      <alignment horizontal="center" vertical="center"/>
    </xf>
    <xf numFmtId="165" fontId="6" fillId="0" borderId="6" xfId="2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 wrapText="1"/>
    </xf>
    <xf numFmtId="164" fontId="0" fillId="0" borderId="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1" fontId="10" fillId="5" borderId="1" xfId="0" applyNumberFormat="1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vertical="center" wrapText="1"/>
    </xf>
    <xf numFmtId="1" fontId="10" fillId="5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" fontId="12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1" fontId="17" fillId="0" borderId="1" xfId="0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 vertical="center"/>
    </xf>
    <xf numFmtId="1" fontId="12" fillId="5" borderId="1" xfId="0" applyNumberFormat="1" applyFont="1" applyFill="1" applyBorder="1" applyAlignment="1">
      <alignment vertical="center" wrapText="1"/>
    </xf>
    <xf numFmtId="3" fontId="10" fillId="5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3" fontId="0" fillId="5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10" fillId="5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" fontId="10" fillId="5" borderId="1" xfId="0" applyNumberFormat="1" applyFont="1" applyFill="1" applyBorder="1" applyAlignment="1">
      <alignment vertical="center"/>
    </xf>
    <xf numFmtId="9" fontId="10" fillId="5" borderId="1" xfId="0" applyNumberFormat="1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 vertical="top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0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2" fillId="5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/>
    </xf>
    <xf numFmtId="165" fontId="12" fillId="5" borderId="1" xfId="0" applyNumberFormat="1" applyFont="1" applyFill="1" applyBorder="1" applyAlignment="1" applyProtection="1">
      <alignment vertical="center" wrapText="1"/>
      <protection locked="0"/>
    </xf>
    <xf numFmtId="165" fontId="10" fillId="5" borderId="1" xfId="0" applyNumberFormat="1" applyFont="1" applyFill="1" applyBorder="1" applyAlignment="1" applyProtection="1">
      <alignment vertical="center" wrapText="1"/>
      <protection locked="0"/>
    </xf>
    <xf numFmtId="165" fontId="12" fillId="5" borderId="1" xfId="0" applyNumberFormat="1" applyFont="1" applyFill="1" applyBorder="1" applyAlignment="1">
      <alignment vertical="center" wrapText="1"/>
    </xf>
    <xf numFmtId="165" fontId="10" fillId="5" borderId="1" xfId="0" applyNumberFormat="1" applyFont="1" applyFill="1" applyBorder="1" applyAlignment="1">
      <alignment vertical="center" wrapText="1"/>
    </xf>
    <xf numFmtId="165" fontId="12" fillId="5" borderId="1" xfId="0" applyNumberFormat="1" applyFont="1" applyFill="1" applyBorder="1" applyAlignment="1" applyProtection="1">
      <alignment vertical="center"/>
      <protection locked="0"/>
    </xf>
    <xf numFmtId="165" fontId="10" fillId="5" borderId="1" xfId="0" applyNumberFormat="1" applyFont="1" applyFill="1" applyBorder="1" applyAlignment="1" applyProtection="1">
      <alignment vertical="center"/>
      <protection locked="0"/>
    </xf>
    <xf numFmtId="165" fontId="12" fillId="5" borderId="1" xfId="0" applyNumberFormat="1" applyFont="1" applyFill="1" applyBorder="1" applyAlignment="1">
      <alignment vertical="center"/>
    </xf>
    <xf numFmtId="165" fontId="10" fillId="5" borderId="1" xfId="0" applyNumberFormat="1" applyFont="1" applyFill="1" applyBorder="1" applyAlignment="1">
      <alignment vertical="center"/>
    </xf>
    <xf numFmtId="165" fontId="12" fillId="5" borderId="1" xfId="4" applyNumberFormat="1" applyFont="1" applyFill="1" applyBorder="1" applyAlignment="1">
      <alignment vertical="center"/>
    </xf>
    <xf numFmtId="165" fontId="10" fillId="5" borderId="1" xfId="4" applyNumberFormat="1" applyFont="1" applyFill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164" fontId="12" fillId="0" borderId="0" xfId="0" applyNumberFormat="1" applyFont="1" applyAlignment="1" applyProtection="1">
      <alignment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4" fillId="0" borderId="0" xfId="0" applyNumberFormat="1" applyFont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8" fillId="3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165" fontId="12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4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Border="1"/>
    <xf numFmtId="0" fontId="14" fillId="0" borderId="0" xfId="0" applyFont="1"/>
    <xf numFmtId="165" fontId="6" fillId="0" borderId="11" xfId="2" applyNumberFormat="1" applyFont="1" applyFill="1" applyBorder="1" applyAlignment="1">
      <alignment horizontal="center" vertical="center"/>
    </xf>
    <xf numFmtId="165" fontId="6" fillId="0" borderId="12" xfId="2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/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8" fillId="5" borderId="14" xfId="0" applyFont="1" applyFill="1" applyBorder="1" applyAlignment="1" applyProtection="1">
      <alignment horizontal="left" vertical="center"/>
      <protection locked="0"/>
    </xf>
    <xf numFmtId="166" fontId="2" fillId="3" borderId="1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</cellXfs>
  <cellStyles count="5">
    <cellStyle name="Čárka" xfId="2" builtinId="3"/>
    <cellStyle name="Měna" xfId="4" builtinId="4"/>
    <cellStyle name="Normální" xfId="0" builtinId="0"/>
    <cellStyle name="normální 2" xfId="1" xr:uid="{00000000-0005-0000-0000-000002000000}"/>
    <cellStyle name="normální 2 2" xfId="3" xr:uid="{00000000-0005-0000-0000-000003000000}"/>
  </cellStyles>
  <dxfs count="0"/>
  <tableStyles count="0" defaultTableStyle="TableStyleMedium9" defaultPivotStyle="PivotStyleLight16"/>
  <colors>
    <mruColors>
      <color rgb="FFFFFF99"/>
      <color rgb="FFFFFFD1"/>
      <color rgb="FFE7F6FF"/>
      <color rgb="FFFEF9F4"/>
      <color rgb="FFE9FDEE"/>
      <color rgb="FFE5FFF2"/>
      <color rgb="FF99FFCC"/>
      <color rgb="FFDCD6E6"/>
      <color rgb="FFFCE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9992-BBE3-4A06-ACBD-E9EEA9A6DCE1}">
  <dimension ref="A1:J28"/>
  <sheetViews>
    <sheetView workbookViewId="0"/>
  </sheetViews>
  <sheetFormatPr defaultRowHeight="15" x14ac:dyDescent="0.25"/>
  <cols>
    <col min="1" max="1" width="38.42578125" style="10" customWidth="1"/>
    <col min="2" max="2" width="15.140625" style="14" customWidth="1"/>
    <col min="3" max="4" width="16.5703125" style="14" bestFit="1" customWidth="1"/>
    <col min="6" max="9" width="13.5703125" bestFit="1" customWidth="1"/>
    <col min="259" max="259" width="38.42578125" customWidth="1"/>
    <col min="260" max="260" width="15.140625" customWidth="1"/>
    <col min="261" max="262" width="16.5703125" bestFit="1" customWidth="1"/>
    <col min="515" max="515" width="38.42578125" customWidth="1"/>
    <col min="516" max="516" width="15.140625" customWidth="1"/>
    <col min="517" max="518" width="16.5703125" bestFit="1" customWidth="1"/>
    <col min="771" max="771" width="38.42578125" customWidth="1"/>
    <col min="772" max="772" width="15.140625" customWidth="1"/>
    <col min="773" max="774" width="16.5703125" bestFit="1" customWidth="1"/>
    <col min="1027" max="1027" width="38.42578125" customWidth="1"/>
    <col min="1028" max="1028" width="15.140625" customWidth="1"/>
    <col min="1029" max="1030" width="16.5703125" bestFit="1" customWidth="1"/>
    <col min="1283" max="1283" width="38.42578125" customWidth="1"/>
    <col min="1284" max="1284" width="15.140625" customWidth="1"/>
    <col min="1285" max="1286" width="16.5703125" bestFit="1" customWidth="1"/>
    <col min="1539" max="1539" width="38.42578125" customWidth="1"/>
    <col min="1540" max="1540" width="15.140625" customWidth="1"/>
    <col min="1541" max="1542" width="16.5703125" bestFit="1" customWidth="1"/>
    <col min="1795" max="1795" width="38.42578125" customWidth="1"/>
    <col min="1796" max="1796" width="15.140625" customWidth="1"/>
    <col min="1797" max="1798" width="16.5703125" bestFit="1" customWidth="1"/>
    <col min="2051" max="2051" width="38.42578125" customWidth="1"/>
    <col min="2052" max="2052" width="15.140625" customWidth="1"/>
    <col min="2053" max="2054" width="16.5703125" bestFit="1" customWidth="1"/>
    <col min="2307" max="2307" width="38.42578125" customWidth="1"/>
    <col min="2308" max="2308" width="15.140625" customWidth="1"/>
    <col min="2309" max="2310" width="16.5703125" bestFit="1" customWidth="1"/>
    <col min="2563" max="2563" width="38.42578125" customWidth="1"/>
    <col min="2564" max="2564" width="15.140625" customWidth="1"/>
    <col min="2565" max="2566" width="16.5703125" bestFit="1" customWidth="1"/>
    <col min="2819" max="2819" width="38.42578125" customWidth="1"/>
    <col min="2820" max="2820" width="15.140625" customWidth="1"/>
    <col min="2821" max="2822" width="16.5703125" bestFit="1" customWidth="1"/>
    <col min="3075" max="3075" width="38.42578125" customWidth="1"/>
    <col min="3076" max="3076" width="15.140625" customWidth="1"/>
    <col min="3077" max="3078" width="16.5703125" bestFit="1" customWidth="1"/>
    <col min="3331" max="3331" width="38.42578125" customWidth="1"/>
    <col min="3332" max="3332" width="15.140625" customWidth="1"/>
    <col min="3333" max="3334" width="16.5703125" bestFit="1" customWidth="1"/>
    <col min="3587" max="3587" width="38.42578125" customWidth="1"/>
    <col min="3588" max="3588" width="15.140625" customWidth="1"/>
    <col min="3589" max="3590" width="16.5703125" bestFit="1" customWidth="1"/>
    <col min="3843" max="3843" width="38.42578125" customWidth="1"/>
    <col min="3844" max="3844" width="15.140625" customWidth="1"/>
    <col min="3845" max="3846" width="16.5703125" bestFit="1" customWidth="1"/>
    <col min="4099" max="4099" width="38.42578125" customWidth="1"/>
    <col min="4100" max="4100" width="15.140625" customWidth="1"/>
    <col min="4101" max="4102" width="16.5703125" bestFit="1" customWidth="1"/>
    <col min="4355" max="4355" width="38.42578125" customWidth="1"/>
    <col min="4356" max="4356" width="15.140625" customWidth="1"/>
    <col min="4357" max="4358" width="16.5703125" bestFit="1" customWidth="1"/>
    <col min="4611" max="4611" width="38.42578125" customWidth="1"/>
    <col min="4612" max="4612" width="15.140625" customWidth="1"/>
    <col min="4613" max="4614" width="16.5703125" bestFit="1" customWidth="1"/>
    <col min="4867" max="4867" width="38.42578125" customWidth="1"/>
    <col min="4868" max="4868" width="15.140625" customWidth="1"/>
    <col min="4869" max="4870" width="16.5703125" bestFit="1" customWidth="1"/>
    <col min="5123" max="5123" width="38.42578125" customWidth="1"/>
    <col min="5124" max="5124" width="15.140625" customWidth="1"/>
    <col min="5125" max="5126" width="16.5703125" bestFit="1" customWidth="1"/>
    <col min="5379" max="5379" width="38.42578125" customWidth="1"/>
    <col min="5380" max="5380" width="15.140625" customWidth="1"/>
    <col min="5381" max="5382" width="16.5703125" bestFit="1" customWidth="1"/>
    <col min="5635" max="5635" width="38.42578125" customWidth="1"/>
    <col min="5636" max="5636" width="15.140625" customWidth="1"/>
    <col min="5637" max="5638" width="16.5703125" bestFit="1" customWidth="1"/>
    <col min="5891" max="5891" width="38.42578125" customWidth="1"/>
    <col min="5892" max="5892" width="15.140625" customWidth="1"/>
    <col min="5893" max="5894" width="16.5703125" bestFit="1" customWidth="1"/>
    <col min="6147" max="6147" width="38.42578125" customWidth="1"/>
    <col min="6148" max="6148" width="15.140625" customWidth="1"/>
    <col min="6149" max="6150" width="16.5703125" bestFit="1" customWidth="1"/>
    <col min="6403" max="6403" width="38.42578125" customWidth="1"/>
    <col min="6404" max="6404" width="15.140625" customWidth="1"/>
    <col min="6405" max="6406" width="16.5703125" bestFit="1" customWidth="1"/>
    <col min="6659" max="6659" width="38.42578125" customWidth="1"/>
    <col min="6660" max="6660" width="15.140625" customWidth="1"/>
    <col min="6661" max="6662" width="16.5703125" bestFit="1" customWidth="1"/>
    <col min="6915" max="6915" width="38.42578125" customWidth="1"/>
    <col min="6916" max="6916" width="15.140625" customWidth="1"/>
    <col min="6917" max="6918" width="16.5703125" bestFit="1" customWidth="1"/>
    <col min="7171" max="7171" width="38.42578125" customWidth="1"/>
    <col min="7172" max="7172" width="15.140625" customWidth="1"/>
    <col min="7173" max="7174" width="16.5703125" bestFit="1" customWidth="1"/>
    <col min="7427" max="7427" width="38.42578125" customWidth="1"/>
    <col min="7428" max="7428" width="15.140625" customWidth="1"/>
    <col min="7429" max="7430" width="16.5703125" bestFit="1" customWidth="1"/>
    <col min="7683" max="7683" width="38.42578125" customWidth="1"/>
    <col min="7684" max="7684" width="15.140625" customWidth="1"/>
    <col min="7685" max="7686" width="16.5703125" bestFit="1" customWidth="1"/>
    <col min="7939" max="7939" width="38.42578125" customWidth="1"/>
    <col min="7940" max="7940" width="15.140625" customWidth="1"/>
    <col min="7941" max="7942" width="16.5703125" bestFit="1" customWidth="1"/>
    <col min="8195" max="8195" width="38.42578125" customWidth="1"/>
    <col min="8196" max="8196" width="15.140625" customWidth="1"/>
    <col min="8197" max="8198" width="16.5703125" bestFit="1" customWidth="1"/>
    <col min="8451" max="8451" width="38.42578125" customWidth="1"/>
    <col min="8452" max="8452" width="15.140625" customWidth="1"/>
    <col min="8453" max="8454" width="16.5703125" bestFit="1" customWidth="1"/>
    <col min="8707" max="8707" width="38.42578125" customWidth="1"/>
    <col min="8708" max="8708" width="15.140625" customWidth="1"/>
    <col min="8709" max="8710" width="16.5703125" bestFit="1" customWidth="1"/>
    <col min="8963" max="8963" width="38.42578125" customWidth="1"/>
    <col min="8964" max="8964" width="15.140625" customWidth="1"/>
    <col min="8965" max="8966" width="16.5703125" bestFit="1" customWidth="1"/>
    <col min="9219" max="9219" width="38.42578125" customWidth="1"/>
    <col min="9220" max="9220" width="15.140625" customWidth="1"/>
    <col min="9221" max="9222" width="16.5703125" bestFit="1" customWidth="1"/>
    <col min="9475" max="9475" width="38.42578125" customWidth="1"/>
    <col min="9476" max="9476" width="15.140625" customWidth="1"/>
    <col min="9477" max="9478" width="16.5703125" bestFit="1" customWidth="1"/>
    <col min="9731" max="9731" width="38.42578125" customWidth="1"/>
    <col min="9732" max="9732" width="15.140625" customWidth="1"/>
    <col min="9733" max="9734" width="16.5703125" bestFit="1" customWidth="1"/>
    <col min="9987" max="9987" width="38.42578125" customWidth="1"/>
    <col min="9988" max="9988" width="15.140625" customWidth="1"/>
    <col min="9989" max="9990" width="16.5703125" bestFit="1" customWidth="1"/>
    <col min="10243" max="10243" width="38.42578125" customWidth="1"/>
    <col min="10244" max="10244" width="15.140625" customWidth="1"/>
    <col min="10245" max="10246" width="16.5703125" bestFit="1" customWidth="1"/>
    <col min="10499" max="10499" width="38.42578125" customWidth="1"/>
    <col min="10500" max="10500" width="15.140625" customWidth="1"/>
    <col min="10501" max="10502" width="16.5703125" bestFit="1" customWidth="1"/>
    <col min="10755" max="10755" width="38.42578125" customWidth="1"/>
    <col min="10756" max="10756" width="15.140625" customWidth="1"/>
    <col min="10757" max="10758" width="16.5703125" bestFit="1" customWidth="1"/>
    <col min="11011" max="11011" width="38.42578125" customWidth="1"/>
    <col min="11012" max="11012" width="15.140625" customWidth="1"/>
    <col min="11013" max="11014" width="16.5703125" bestFit="1" customWidth="1"/>
    <col min="11267" max="11267" width="38.42578125" customWidth="1"/>
    <col min="11268" max="11268" width="15.140625" customWidth="1"/>
    <col min="11269" max="11270" width="16.5703125" bestFit="1" customWidth="1"/>
    <col min="11523" max="11523" width="38.42578125" customWidth="1"/>
    <col min="11524" max="11524" width="15.140625" customWidth="1"/>
    <col min="11525" max="11526" width="16.5703125" bestFit="1" customWidth="1"/>
    <col min="11779" max="11779" width="38.42578125" customWidth="1"/>
    <col min="11780" max="11780" width="15.140625" customWidth="1"/>
    <col min="11781" max="11782" width="16.5703125" bestFit="1" customWidth="1"/>
    <col min="12035" max="12035" width="38.42578125" customWidth="1"/>
    <col min="12036" max="12036" width="15.140625" customWidth="1"/>
    <col min="12037" max="12038" width="16.5703125" bestFit="1" customWidth="1"/>
    <col min="12291" max="12291" width="38.42578125" customWidth="1"/>
    <col min="12292" max="12292" width="15.140625" customWidth="1"/>
    <col min="12293" max="12294" width="16.5703125" bestFit="1" customWidth="1"/>
    <col min="12547" max="12547" width="38.42578125" customWidth="1"/>
    <col min="12548" max="12548" width="15.140625" customWidth="1"/>
    <col min="12549" max="12550" width="16.5703125" bestFit="1" customWidth="1"/>
    <col min="12803" max="12803" width="38.42578125" customWidth="1"/>
    <col min="12804" max="12804" width="15.140625" customWidth="1"/>
    <col min="12805" max="12806" width="16.5703125" bestFit="1" customWidth="1"/>
    <col min="13059" max="13059" width="38.42578125" customWidth="1"/>
    <col min="13060" max="13060" width="15.140625" customWidth="1"/>
    <col min="13061" max="13062" width="16.5703125" bestFit="1" customWidth="1"/>
    <col min="13315" max="13315" width="38.42578125" customWidth="1"/>
    <col min="13316" max="13316" width="15.140625" customWidth="1"/>
    <col min="13317" max="13318" width="16.5703125" bestFit="1" customWidth="1"/>
    <col min="13571" max="13571" width="38.42578125" customWidth="1"/>
    <col min="13572" max="13572" width="15.140625" customWidth="1"/>
    <col min="13573" max="13574" width="16.5703125" bestFit="1" customWidth="1"/>
    <col min="13827" max="13827" width="38.42578125" customWidth="1"/>
    <col min="13828" max="13828" width="15.140625" customWidth="1"/>
    <col min="13829" max="13830" width="16.5703125" bestFit="1" customWidth="1"/>
    <col min="14083" max="14083" width="38.42578125" customWidth="1"/>
    <col min="14084" max="14084" width="15.140625" customWidth="1"/>
    <col min="14085" max="14086" width="16.5703125" bestFit="1" customWidth="1"/>
    <col min="14339" max="14339" width="38.42578125" customWidth="1"/>
    <col min="14340" max="14340" width="15.140625" customWidth="1"/>
    <col min="14341" max="14342" width="16.5703125" bestFit="1" customWidth="1"/>
    <col min="14595" max="14595" width="38.42578125" customWidth="1"/>
    <col min="14596" max="14596" width="15.140625" customWidth="1"/>
    <col min="14597" max="14598" width="16.5703125" bestFit="1" customWidth="1"/>
    <col min="14851" max="14851" width="38.42578125" customWidth="1"/>
    <col min="14852" max="14852" width="15.140625" customWidth="1"/>
    <col min="14853" max="14854" width="16.5703125" bestFit="1" customWidth="1"/>
    <col min="15107" max="15107" width="38.42578125" customWidth="1"/>
    <col min="15108" max="15108" width="15.140625" customWidth="1"/>
    <col min="15109" max="15110" width="16.5703125" bestFit="1" customWidth="1"/>
    <col min="15363" max="15363" width="38.42578125" customWidth="1"/>
    <col min="15364" max="15364" width="15.140625" customWidth="1"/>
    <col min="15365" max="15366" width="16.5703125" bestFit="1" customWidth="1"/>
    <col min="15619" max="15619" width="38.42578125" customWidth="1"/>
    <col min="15620" max="15620" width="15.140625" customWidth="1"/>
    <col min="15621" max="15622" width="16.5703125" bestFit="1" customWidth="1"/>
    <col min="15875" max="15875" width="38.42578125" customWidth="1"/>
    <col min="15876" max="15876" width="15.140625" customWidth="1"/>
    <col min="15877" max="15878" width="16.5703125" bestFit="1" customWidth="1"/>
    <col min="16131" max="16131" width="38.42578125" customWidth="1"/>
    <col min="16132" max="16132" width="15.140625" customWidth="1"/>
    <col min="16133" max="16134" width="16.5703125" bestFit="1" customWidth="1"/>
  </cols>
  <sheetData>
    <row r="1" spans="1:10" s="10" customFormat="1" x14ac:dyDescent="0.25">
      <c r="C1" s="162" t="s">
        <v>618</v>
      </c>
      <c r="D1" s="162"/>
      <c r="F1" s="14"/>
      <c r="G1" s="14"/>
      <c r="H1" s="14"/>
      <c r="I1" s="14"/>
      <c r="J1" s="14"/>
    </row>
    <row r="2" spans="1:10" s="10" customFormat="1" ht="54" customHeight="1" x14ac:dyDescent="0.25">
      <c r="F2" s="14"/>
      <c r="G2" s="14"/>
      <c r="H2" s="14"/>
      <c r="I2" s="14"/>
      <c r="J2" s="14"/>
    </row>
    <row r="3" spans="1:10" s="10" customFormat="1" ht="44.25" customHeight="1" x14ac:dyDescent="0.3">
      <c r="A3" s="163" t="s">
        <v>4280</v>
      </c>
      <c r="B3" s="163"/>
      <c r="C3" s="163"/>
      <c r="D3" s="163"/>
      <c r="F3" s="14"/>
      <c r="G3" s="14"/>
      <c r="H3" s="14"/>
      <c r="I3" s="14"/>
      <c r="J3" s="14"/>
    </row>
    <row r="4" spans="1:10" s="10" customFormat="1" ht="23.25" customHeight="1" x14ac:dyDescent="0.3">
      <c r="A4" s="1"/>
      <c r="B4" s="1"/>
      <c r="C4" s="1"/>
      <c r="D4" s="1"/>
      <c r="F4" s="14"/>
      <c r="G4" s="14"/>
      <c r="H4" s="14"/>
      <c r="I4" s="14"/>
      <c r="J4" s="14"/>
    </row>
    <row r="5" spans="1:10" s="10" customFormat="1" x14ac:dyDescent="0.25">
      <c r="A5" s="162" t="s">
        <v>1</v>
      </c>
      <c r="B5" s="162"/>
      <c r="C5" s="162"/>
      <c r="D5" s="162"/>
      <c r="F5" s="14"/>
      <c r="G5" s="14"/>
      <c r="H5" s="14"/>
      <c r="I5" s="14"/>
      <c r="J5" s="14"/>
    </row>
    <row r="6" spans="1:10" s="10" customFormat="1" ht="28.5" customHeight="1" thickBot="1" x14ac:dyDescent="0.3">
      <c r="F6" s="14"/>
      <c r="G6" s="14"/>
      <c r="H6" s="14"/>
      <c r="I6" s="14"/>
      <c r="J6" s="14"/>
    </row>
    <row r="7" spans="1:10" s="10" customFormat="1" ht="40.5" customHeight="1" thickBot="1" x14ac:dyDescent="0.3">
      <c r="A7" s="19" t="s">
        <v>2</v>
      </c>
      <c r="B7" s="20" t="s">
        <v>3</v>
      </c>
      <c r="C7" s="20" t="s">
        <v>4</v>
      </c>
      <c r="D7" s="21" t="s">
        <v>5</v>
      </c>
      <c r="F7" s="14"/>
      <c r="G7" s="14"/>
      <c r="H7" s="14"/>
      <c r="I7" s="14"/>
      <c r="J7" s="14"/>
    </row>
    <row r="8" spans="1:10" s="10" customFormat="1" ht="18.75" customHeight="1" x14ac:dyDescent="0.25">
      <c r="A8" s="22" t="s">
        <v>12</v>
      </c>
      <c r="B8" s="32">
        <f>SUM(B10:B20)</f>
        <v>326983.74</v>
      </c>
      <c r="C8" s="32">
        <f t="shared" ref="C8:D8" si="0">SUM(C10:C20)</f>
        <v>318301.37</v>
      </c>
      <c r="D8" s="33">
        <f t="shared" si="0"/>
        <v>307816.69</v>
      </c>
      <c r="F8" s="152"/>
      <c r="G8" s="152"/>
      <c r="H8" s="152"/>
      <c r="I8" s="152"/>
      <c r="J8" s="14"/>
    </row>
    <row r="9" spans="1:10" s="10" customFormat="1" ht="15" customHeight="1" x14ac:dyDescent="0.25">
      <c r="A9" s="23" t="s">
        <v>7</v>
      </c>
      <c r="B9" s="2"/>
      <c r="C9" s="2"/>
      <c r="D9" s="3"/>
      <c r="F9" s="153"/>
      <c r="G9" s="153"/>
      <c r="H9" s="152"/>
      <c r="I9" s="152"/>
      <c r="J9" s="14"/>
    </row>
    <row r="10" spans="1:10" s="10" customFormat="1" ht="20.100000000000001" customHeight="1" x14ac:dyDescent="0.25">
      <c r="A10" s="23" t="s">
        <v>8</v>
      </c>
      <c r="B10" s="2">
        <v>13560.58</v>
      </c>
      <c r="C10" s="6">
        <v>9633.8700000000008</v>
      </c>
      <c r="D10" s="7">
        <v>9608.8700000000008</v>
      </c>
      <c r="F10" s="153"/>
      <c r="G10" s="153"/>
      <c r="H10" s="152"/>
      <c r="I10" s="152"/>
      <c r="J10" s="14"/>
    </row>
    <row r="11" spans="1:10" s="10" customFormat="1" ht="20.100000000000001" customHeight="1" x14ac:dyDescent="0.25">
      <c r="A11" s="23" t="s">
        <v>14</v>
      </c>
      <c r="B11" s="2">
        <v>4520.2</v>
      </c>
      <c r="C11" s="6">
        <v>4518</v>
      </c>
      <c r="D11" s="7">
        <v>4028.6</v>
      </c>
      <c r="F11" s="153"/>
      <c r="G11" s="153"/>
      <c r="H11" s="152"/>
      <c r="I11" s="152"/>
      <c r="J11" s="14"/>
    </row>
    <row r="12" spans="1:10" s="10" customFormat="1" ht="20.100000000000001" customHeight="1" x14ac:dyDescent="0.25">
      <c r="A12" s="23" t="s">
        <v>15</v>
      </c>
      <c r="B12" s="2">
        <v>20414.900000000001</v>
      </c>
      <c r="C12" s="6">
        <v>20414</v>
      </c>
      <c r="D12" s="7">
        <v>19376.099999999999</v>
      </c>
      <c r="F12" s="153"/>
      <c r="G12" s="153"/>
      <c r="H12" s="152"/>
      <c r="I12" s="152"/>
      <c r="J12" s="14"/>
    </row>
    <row r="13" spans="1:10" s="10" customFormat="1" ht="20.100000000000001" customHeight="1" x14ac:dyDescent="0.25">
      <c r="A13" s="23" t="s">
        <v>9</v>
      </c>
      <c r="B13" s="2">
        <v>4559.92</v>
      </c>
      <c r="C13" s="6">
        <v>4548</v>
      </c>
      <c r="D13" s="7">
        <v>4001.7</v>
      </c>
      <c r="F13" s="153"/>
      <c r="G13" s="153"/>
      <c r="H13" s="152"/>
      <c r="I13" s="152"/>
      <c r="J13" s="14"/>
    </row>
    <row r="14" spans="1:10" s="10" customFormat="1" ht="20.100000000000001" customHeight="1" x14ac:dyDescent="0.25">
      <c r="A14" s="23" t="s">
        <v>10</v>
      </c>
      <c r="B14" s="2">
        <v>4554.1400000000003</v>
      </c>
      <c r="C14" s="6">
        <v>4025</v>
      </c>
      <c r="D14" s="7">
        <v>3963.43</v>
      </c>
      <c r="F14" s="153"/>
      <c r="G14" s="153"/>
      <c r="H14" s="152"/>
      <c r="I14" s="152"/>
      <c r="J14" s="14"/>
    </row>
    <row r="15" spans="1:10" s="10" customFormat="1" ht="20.100000000000001" customHeight="1" x14ac:dyDescent="0.25">
      <c r="A15" s="23" t="s">
        <v>17</v>
      </c>
      <c r="B15" s="2">
        <v>2880.36</v>
      </c>
      <c r="C15" s="6">
        <v>2868</v>
      </c>
      <c r="D15" s="7">
        <v>2868</v>
      </c>
      <c r="F15" s="153"/>
      <c r="G15" s="153"/>
      <c r="H15" s="152"/>
      <c r="I15" s="152"/>
      <c r="J15" s="14"/>
    </row>
    <row r="16" spans="1:10" s="10" customFormat="1" ht="20.100000000000001" customHeight="1" x14ac:dyDescent="0.25">
      <c r="A16" s="23" t="s">
        <v>18</v>
      </c>
      <c r="B16" s="2">
        <v>1553.5</v>
      </c>
      <c r="C16" s="2">
        <v>1553.5</v>
      </c>
      <c r="D16" s="7">
        <v>1307.76</v>
      </c>
      <c r="F16" s="153"/>
      <c r="G16" s="153"/>
      <c r="H16" s="152"/>
      <c r="I16" s="152"/>
      <c r="J16" s="14"/>
    </row>
    <row r="17" spans="1:10" s="10" customFormat="1" ht="20.100000000000001" customHeight="1" x14ac:dyDescent="0.25">
      <c r="A17" s="23" t="s">
        <v>19</v>
      </c>
      <c r="B17" s="6">
        <v>24369.1</v>
      </c>
      <c r="C17" s="6">
        <v>24368.5</v>
      </c>
      <c r="D17" s="7">
        <v>22365.599999999999</v>
      </c>
      <c r="E17" s="155"/>
      <c r="F17" s="153"/>
      <c r="G17" s="153"/>
      <c r="H17" s="152"/>
      <c r="I17" s="152"/>
      <c r="J17" s="14"/>
    </row>
    <row r="18" spans="1:10" s="10" customFormat="1" ht="20.100000000000001" customHeight="1" x14ac:dyDescent="0.25">
      <c r="A18" s="23" t="s">
        <v>11</v>
      </c>
      <c r="B18" s="2">
        <v>50240.42</v>
      </c>
      <c r="C18" s="6">
        <v>46841.4</v>
      </c>
      <c r="D18" s="7">
        <v>46411.83</v>
      </c>
      <c r="F18" s="153"/>
      <c r="G18" s="153"/>
      <c r="H18" s="152"/>
      <c r="I18" s="152"/>
      <c r="J18" s="14"/>
    </row>
    <row r="19" spans="1:10" s="10" customFormat="1" ht="20.100000000000001" customHeight="1" x14ac:dyDescent="0.25">
      <c r="A19" s="23" t="s">
        <v>16</v>
      </c>
      <c r="B19" s="2">
        <v>148719.29999999999</v>
      </c>
      <c r="C19" s="6">
        <v>149272.1</v>
      </c>
      <c r="D19" s="7">
        <v>143625.79999999999</v>
      </c>
      <c r="F19" s="153"/>
      <c r="G19" s="153"/>
      <c r="H19" s="152"/>
      <c r="I19" s="152"/>
      <c r="J19" s="14"/>
    </row>
    <row r="20" spans="1:10" s="10" customFormat="1" ht="20.100000000000001" customHeight="1" thickBot="1" x14ac:dyDescent="0.3">
      <c r="A20" s="24" t="s">
        <v>13</v>
      </c>
      <c r="B20" s="25">
        <v>51611.32</v>
      </c>
      <c r="C20" s="8">
        <v>50259</v>
      </c>
      <c r="D20" s="9">
        <v>50259</v>
      </c>
      <c r="F20" s="153"/>
      <c r="G20" s="153"/>
      <c r="H20" s="152"/>
      <c r="I20" s="152"/>
      <c r="J20" s="14"/>
    </row>
    <row r="21" spans="1:10" s="158" customFormat="1" ht="20.100000000000001" customHeight="1" thickBot="1" x14ac:dyDescent="0.3">
      <c r="A21" s="31" t="s">
        <v>627</v>
      </c>
      <c r="B21" s="156">
        <v>69636.428</v>
      </c>
      <c r="C21" s="156">
        <v>69636.428</v>
      </c>
      <c r="D21" s="157">
        <v>69636.428</v>
      </c>
      <c r="F21" s="159"/>
      <c r="G21" s="159"/>
      <c r="H21" s="160"/>
      <c r="I21" s="160"/>
      <c r="J21" s="161"/>
    </row>
    <row r="22" spans="1:10" s="10" customFormat="1" ht="20.100000000000001" customHeight="1" thickBot="1" x14ac:dyDescent="0.3">
      <c r="A22" s="26" t="s">
        <v>6</v>
      </c>
      <c r="B22" s="4">
        <f>SUM(B10:B21)</f>
        <v>396620.16800000001</v>
      </c>
      <c r="C22" s="4">
        <f t="shared" ref="C22:D22" si="1">SUM(C10:C21)</f>
        <v>387937.79800000001</v>
      </c>
      <c r="D22" s="30">
        <f t="shared" si="1"/>
        <v>377453.11800000002</v>
      </c>
      <c r="F22" s="153"/>
      <c r="G22" s="153"/>
      <c r="H22" s="152"/>
      <c r="I22" s="152"/>
      <c r="J22" s="14"/>
    </row>
    <row r="23" spans="1:10" x14ac:dyDescent="0.25">
      <c r="F23" s="154"/>
      <c r="G23" s="154"/>
      <c r="H23" s="154"/>
      <c r="I23" s="154"/>
    </row>
    <row r="24" spans="1:10" x14ac:dyDescent="0.25">
      <c r="A24" s="35"/>
    </row>
    <row r="28" spans="1:10" x14ac:dyDescent="0.25">
      <c r="B28" s="36"/>
    </row>
  </sheetData>
  <mergeCells count="3">
    <mergeCell ref="C1:D1"/>
    <mergeCell ref="A3:D3"/>
    <mergeCell ref="A5:D5"/>
  </mergeCells>
  <pageMargins left="0.70866141732283472" right="0.70866141732283472" top="1.1811023622047245" bottom="0.78740157480314965" header="0.31496062992125984" footer="0.31496062992125984"/>
  <pageSetup paperSize="9" orientation="portrait" r:id="rId1"/>
  <headerFooter>
    <oddFooter>&amp;C&amp;P&amp;RTab. č. 10 Krajské dotační programy - sumář</oddFooter>
  </headerFooter>
  <ignoredErrors>
    <ignoredError sqref="B8:D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0A1C3-FD6B-42A1-8B86-E88AF78798FA}">
  <dimension ref="A1:G339"/>
  <sheetViews>
    <sheetView zoomScaleNormal="100" workbookViewId="0">
      <selection activeCell="D1" sqref="D1:E1"/>
    </sheetView>
  </sheetViews>
  <sheetFormatPr defaultRowHeight="15" x14ac:dyDescent="0.25"/>
  <cols>
    <col min="1" max="1" width="11.5703125" style="87" customWidth="1"/>
    <col min="2" max="2" width="24.5703125" style="87" customWidth="1"/>
    <col min="3" max="3" width="24.140625" style="87" customWidth="1"/>
    <col min="4" max="5" width="14.5703125" style="88" customWidth="1"/>
    <col min="6" max="6" width="9.140625" style="81"/>
    <col min="7" max="7" width="11.140625" style="81" customWidth="1"/>
    <col min="8" max="256" width="9.140625" style="81"/>
    <col min="257" max="257" width="11.5703125" style="81" customWidth="1"/>
    <col min="258" max="258" width="24.5703125" style="81" customWidth="1"/>
    <col min="259" max="259" width="24.140625" style="81" customWidth="1"/>
    <col min="260" max="261" width="14.5703125" style="81" customWidth="1"/>
    <col min="262" max="262" width="9.140625" style="81"/>
    <col min="263" max="263" width="11.140625" style="81" customWidth="1"/>
    <col min="264" max="512" width="9.140625" style="81"/>
    <col min="513" max="513" width="11.5703125" style="81" customWidth="1"/>
    <col min="514" max="514" width="24.5703125" style="81" customWidth="1"/>
    <col min="515" max="515" width="24.140625" style="81" customWidth="1"/>
    <col min="516" max="517" width="14.5703125" style="81" customWidth="1"/>
    <col min="518" max="518" width="9.140625" style="81"/>
    <col min="519" max="519" width="11.140625" style="81" customWidth="1"/>
    <col min="520" max="768" width="9.140625" style="81"/>
    <col min="769" max="769" width="11.5703125" style="81" customWidth="1"/>
    <col min="770" max="770" width="24.5703125" style="81" customWidth="1"/>
    <col min="771" max="771" width="24.140625" style="81" customWidth="1"/>
    <col min="772" max="773" width="14.5703125" style="81" customWidth="1"/>
    <col min="774" max="774" width="9.140625" style="81"/>
    <col min="775" max="775" width="11.140625" style="81" customWidth="1"/>
    <col min="776" max="1024" width="9.140625" style="81"/>
    <col min="1025" max="1025" width="11.5703125" style="81" customWidth="1"/>
    <col min="1026" max="1026" width="24.5703125" style="81" customWidth="1"/>
    <col min="1027" max="1027" width="24.140625" style="81" customWidth="1"/>
    <col min="1028" max="1029" width="14.5703125" style="81" customWidth="1"/>
    <col min="1030" max="1030" width="9.140625" style="81"/>
    <col min="1031" max="1031" width="11.140625" style="81" customWidth="1"/>
    <col min="1032" max="1280" width="9.140625" style="81"/>
    <col min="1281" max="1281" width="11.5703125" style="81" customWidth="1"/>
    <col min="1282" max="1282" width="24.5703125" style="81" customWidth="1"/>
    <col min="1283" max="1283" width="24.140625" style="81" customWidth="1"/>
    <col min="1284" max="1285" width="14.5703125" style="81" customWidth="1"/>
    <col min="1286" max="1286" width="9.140625" style="81"/>
    <col min="1287" max="1287" width="11.140625" style="81" customWidth="1"/>
    <col min="1288" max="1536" width="9.140625" style="81"/>
    <col min="1537" max="1537" width="11.5703125" style="81" customWidth="1"/>
    <col min="1538" max="1538" width="24.5703125" style="81" customWidth="1"/>
    <col min="1539" max="1539" width="24.140625" style="81" customWidth="1"/>
    <col min="1540" max="1541" width="14.5703125" style="81" customWidth="1"/>
    <col min="1542" max="1542" width="9.140625" style="81"/>
    <col min="1543" max="1543" width="11.140625" style="81" customWidth="1"/>
    <col min="1544" max="1792" width="9.140625" style="81"/>
    <col min="1793" max="1793" width="11.5703125" style="81" customWidth="1"/>
    <col min="1794" max="1794" width="24.5703125" style="81" customWidth="1"/>
    <col min="1795" max="1795" width="24.140625" style="81" customWidth="1"/>
    <col min="1796" max="1797" width="14.5703125" style="81" customWidth="1"/>
    <col min="1798" max="1798" width="9.140625" style="81"/>
    <col min="1799" max="1799" width="11.140625" style="81" customWidth="1"/>
    <col min="1800" max="2048" width="9.140625" style="81"/>
    <col min="2049" max="2049" width="11.5703125" style="81" customWidth="1"/>
    <col min="2050" max="2050" width="24.5703125" style="81" customWidth="1"/>
    <col min="2051" max="2051" width="24.140625" style="81" customWidth="1"/>
    <col min="2052" max="2053" width="14.5703125" style="81" customWidth="1"/>
    <col min="2054" max="2054" width="9.140625" style="81"/>
    <col min="2055" max="2055" width="11.140625" style="81" customWidth="1"/>
    <col min="2056" max="2304" width="9.140625" style="81"/>
    <col min="2305" max="2305" width="11.5703125" style="81" customWidth="1"/>
    <col min="2306" max="2306" width="24.5703125" style="81" customWidth="1"/>
    <col min="2307" max="2307" width="24.140625" style="81" customWidth="1"/>
    <col min="2308" max="2309" width="14.5703125" style="81" customWidth="1"/>
    <col min="2310" max="2310" width="9.140625" style="81"/>
    <col min="2311" max="2311" width="11.140625" style="81" customWidth="1"/>
    <col min="2312" max="2560" width="9.140625" style="81"/>
    <col min="2561" max="2561" width="11.5703125" style="81" customWidth="1"/>
    <col min="2562" max="2562" width="24.5703125" style="81" customWidth="1"/>
    <col min="2563" max="2563" width="24.140625" style="81" customWidth="1"/>
    <col min="2564" max="2565" width="14.5703125" style="81" customWidth="1"/>
    <col min="2566" max="2566" width="9.140625" style="81"/>
    <col min="2567" max="2567" width="11.140625" style="81" customWidth="1"/>
    <col min="2568" max="2816" width="9.140625" style="81"/>
    <col min="2817" max="2817" width="11.5703125" style="81" customWidth="1"/>
    <col min="2818" max="2818" width="24.5703125" style="81" customWidth="1"/>
    <col min="2819" max="2819" width="24.140625" style="81" customWidth="1"/>
    <col min="2820" max="2821" width="14.5703125" style="81" customWidth="1"/>
    <col min="2822" max="2822" width="9.140625" style="81"/>
    <col min="2823" max="2823" width="11.140625" style="81" customWidth="1"/>
    <col min="2824" max="3072" width="9.140625" style="81"/>
    <col min="3073" max="3073" width="11.5703125" style="81" customWidth="1"/>
    <col min="3074" max="3074" width="24.5703125" style="81" customWidth="1"/>
    <col min="3075" max="3075" width="24.140625" style="81" customWidth="1"/>
    <col min="3076" max="3077" width="14.5703125" style="81" customWidth="1"/>
    <col min="3078" max="3078" width="9.140625" style="81"/>
    <col min="3079" max="3079" width="11.140625" style="81" customWidth="1"/>
    <col min="3080" max="3328" width="9.140625" style="81"/>
    <col min="3329" max="3329" width="11.5703125" style="81" customWidth="1"/>
    <col min="3330" max="3330" width="24.5703125" style="81" customWidth="1"/>
    <col min="3331" max="3331" width="24.140625" style="81" customWidth="1"/>
    <col min="3332" max="3333" width="14.5703125" style="81" customWidth="1"/>
    <col min="3334" max="3334" width="9.140625" style="81"/>
    <col min="3335" max="3335" width="11.140625" style="81" customWidth="1"/>
    <col min="3336" max="3584" width="9.140625" style="81"/>
    <col min="3585" max="3585" width="11.5703125" style="81" customWidth="1"/>
    <col min="3586" max="3586" width="24.5703125" style="81" customWidth="1"/>
    <col min="3587" max="3587" width="24.140625" style="81" customWidth="1"/>
    <col min="3588" max="3589" width="14.5703125" style="81" customWidth="1"/>
    <col min="3590" max="3590" width="9.140625" style="81"/>
    <col min="3591" max="3591" width="11.140625" style="81" customWidth="1"/>
    <col min="3592" max="3840" width="9.140625" style="81"/>
    <col min="3841" max="3841" width="11.5703125" style="81" customWidth="1"/>
    <col min="3842" max="3842" width="24.5703125" style="81" customWidth="1"/>
    <col min="3843" max="3843" width="24.140625" style="81" customWidth="1"/>
    <col min="3844" max="3845" width="14.5703125" style="81" customWidth="1"/>
    <col min="3846" max="3846" width="9.140625" style="81"/>
    <col min="3847" max="3847" width="11.140625" style="81" customWidth="1"/>
    <col min="3848" max="4096" width="9.140625" style="81"/>
    <col min="4097" max="4097" width="11.5703125" style="81" customWidth="1"/>
    <col min="4098" max="4098" width="24.5703125" style="81" customWidth="1"/>
    <col min="4099" max="4099" width="24.140625" style="81" customWidth="1"/>
    <col min="4100" max="4101" width="14.5703125" style="81" customWidth="1"/>
    <col min="4102" max="4102" width="9.140625" style="81"/>
    <col min="4103" max="4103" width="11.140625" style="81" customWidth="1"/>
    <col min="4104" max="4352" width="9.140625" style="81"/>
    <col min="4353" max="4353" width="11.5703125" style="81" customWidth="1"/>
    <col min="4354" max="4354" width="24.5703125" style="81" customWidth="1"/>
    <col min="4355" max="4355" width="24.140625" style="81" customWidth="1"/>
    <col min="4356" max="4357" width="14.5703125" style="81" customWidth="1"/>
    <col min="4358" max="4358" width="9.140625" style="81"/>
    <col min="4359" max="4359" width="11.140625" style="81" customWidth="1"/>
    <col min="4360" max="4608" width="9.140625" style="81"/>
    <col min="4609" max="4609" width="11.5703125" style="81" customWidth="1"/>
    <col min="4610" max="4610" width="24.5703125" style="81" customWidth="1"/>
    <col min="4611" max="4611" width="24.140625" style="81" customWidth="1"/>
    <col min="4612" max="4613" width="14.5703125" style="81" customWidth="1"/>
    <col min="4614" max="4614" width="9.140625" style="81"/>
    <col min="4615" max="4615" width="11.140625" style="81" customWidth="1"/>
    <col min="4616" max="4864" width="9.140625" style="81"/>
    <col min="4865" max="4865" width="11.5703125" style="81" customWidth="1"/>
    <col min="4866" max="4866" width="24.5703125" style="81" customWidth="1"/>
    <col min="4867" max="4867" width="24.140625" style="81" customWidth="1"/>
    <col min="4868" max="4869" width="14.5703125" style="81" customWidth="1"/>
    <col min="4870" max="4870" width="9.140625" style="81"/>
    <col min="4871" max="4871" width="11.140625" style="81" customWidth="1"/>
    <col min="4872" max="5120" width="9.140625" style="81"/>
    <col min="5121" max="5121" width="11.5703125" style="81" customWidth="1"/>
    <col min="5122" max="5122" width="24.5703125" style="81" customWidth="1"/>
    <col min="5123" max="5123" width="24.140625" style="81" customWidth="1"/>
    <col min="5124" max="5125" width="14.5703125" style="81" customWidth="1"/>
    <col min="5126" max="5126" width="9.140625" style="81"/>
    <col min="5127" max="5127" width="11.140625" style="81" customWidth="1"/>
    <col min="5128" max="5376" width="9.140625" style="81"/>
    <col min="5377" max="5377" width="11.5703125" style="81" customWidth="1"/>
    <col min="5378" max="5378" width="24.5703125" style="81" customWidth="1"/>
    <col min="5379" max="5379" width="24.140625" style="81" customWidth="1"/>
    <col min="5380" max="5381" width="14.5703125" style="81" customWidth="1"/>
    <col min="5382" max="5382" width="9.140625" style="81"/>
    <col min="5383" max="5383" width="11.140625" style="81" customWidth="1"/>
    <col min="5384" max="5632" width="9.140625" style="81"/>
    <col min="5633" max="5633" width="11.5703125" style="81" customWidth="1"/>
    <col min="5634" max="5634" width="24.5703125" style="81" customWidth="1"/>
    <col min="5635" max="5635" width="24.140625" style="81" customWidth="1"/>
    <col min="5636" max="5637" width="14.5703125" style="81" customWidth="1"/>
    <col min="5638" max="5638" width="9.140625" style="81"/>
    <col min="5639" max="5639" width="11.140625" style="81" customWidth="1"/>
    <col min="5640" max="5888" width="9.140625" style="81"/>
    <col min="5889" max="5889" width="11.5703125" style="81" customWidth="1"/>
    <col min="5890" max="5890" width="24.5703125" style="81" customWidth="1"/>
    <col min="5891" max="5891" width="24.140625" style="81" customWidth="1"/>
    <col min="5892" max="5893" width="14.5703125" style="81" customWidth="1"/>
    <col min="5894" max="5894" width="9.140625" style="81"/>
    <col min="5895" max="5895" width="11.140625" style="81" customWidth="1"/>
    <col min="5896" max="6144" width="9.140625" style="81"/>
    <col min="6145" max="6145" width="11.5703125" style="81" customWidth="1"/>
    <col min="6146" max="6146" width="24.5703125" style="81" customWidth="1"/>
    <col min="6147" max="6147" width="24.140625" style="81" customWidth="1"/>
    <col min="6148" max="6149" width="14.5703125" style="81" customWidth="1"/>
    <col min="6150" max="6150" width="9.140625" style="81"/>
    <col min="6151" max="6151" width="11.140625" style="81" customWidth="1"/>
    <col min="6152" max="6400" width="9.140625" style="81"/>
    <col min="6401" max="6401" width="11.5703125" style="81" customWidth="1"/>
    <col min="6402" max="6402" width="24.5703125" style="81" customWidth="1"/>
    <col min="6403" max="6403" width="24.140625" style="81" customWidth="1"/>
    <col min="6404" max="6405" width="14.5703125" style="81" customWidth="1"/>
    <col min="6406" max="6406" width="9.140625" style="81"/>
    <col min="6407" max="6407" width="11.140625" style="81" customWidth="1"/>
    <col min="6408" max="6656" width="9.140625" style="81"/>
    <col min="6657" max="6657" width="11.5703125" style="81" customWidth="1"/>
    <col min="6658" max="6658" width="24.5703125" style="81" customWidth="1"/>
    <col min="6659" max="6659" width="24.140625" style="81" customWidth="1"/>
    <col min="6660" max="6661" width="14.5703125" style="81" customWidth="1"/>
    <col min="6662" max="6662" width="9.140625" style="81"/>
    <col min="6663" max="6663" width="11.140625" style="81" customWidth="1"/>
    <col min="6664" max="6912" width="9.140625" style="81"/>
    <col min="6913" max="6913" width="11.5703125" style="81" customWidth="1"/>
    <col min="6914" max="6914" width="24.5703125" style="81" customWidth="1"/>
    <col min="6915" max="6915" width="24.140625" style="81" customWidth="1"/>
    <col min="6916" max="6917" width="14.5703125" style="81" customWidth="1"/>
    <col min="6918" max="6918" width="9.140625" style="81"/>
    <col min="6919" max="6919" width="11.140625" style="81" customWidth="1"/>
    <col min="6920" max="7168" width="9.140625" style="81"/>
    <col min="7169" max="7169" width="11.5703125" style="81" customWidth="1"/>
    <col min="7170" max="7170" width="24.5703125" style="81" customWidth="1"/>
    <col min="7171" max="7171" width="24.140625" style="81" customWidth="1"/>
    <col min="7172" max="7173" width="14.5703125" style="81" customWidth="1"/>
    <col min="7174" max="7174" width="9.140625" style="81"/>
    <col min="7175" max="7175" width="11.140625" style="81" customWidth="1"/>
    <col min="7176" max="7424" width="9.140625" style="81"/>
    <col min="7425" max="7425" width="11.5703125" style="81" customWidth="1"/>
    <col min="7426" max="7426" width="24.5703125" style="81" customWidth="1"/>
    <col min="7427" max="7427" width="24.140625" style="81" customWidth="1"/>
    <col min="7428" max="7429" width="14.5703125" style="81" customWidth="1"/>
    <col min="7430" max="7430" width="9.140625" style="81"/>
    <col min="7431" max="7431" width="11.140625" style="81" customWidth="1"/>
    <col min="7432" max="7680" width="9.140625" style="81"/>
    <col min="7681" max="7681" width="11.5703125" style="81" customWidth="1"/>
    <col min="7682" max="7682" width="24.5703125" style="81" customWidth="1"/>
    <col min="7683" max="7683" width="24.140625" style="81" customWidth="1"/>
    <col min="7684" max="7685" width="14.5703125" style="81" customWidth="1"/>
    <col min="7686" max="7686" width="9.140625" style="81"/>
    <col min="7687" max="7687" width="11.140625" style="81" customWidth="1"/>
    <col min="7688" max="7936" width="9.140625" style="81"/>
    <col min="7937" max="7937" width="11.5703125" style="81" customWidth="1"/>
    <col min="7938" max="7938" width="24.5703125" style="81" customWidth="1"/>
    <col min="7939" max="7939" width="24.140625" style="81" customWidth="1"/>
    <col min="7940" max="7941" width="14.5703125" style="81" customWidth="1"/>
    <col min="7942" max="7942" width="9.140625" style="81"/>
    <col min="7943" max="7943" width="11.140625" style="81" customWidth="1"/>
    <col min="7944" max="8192" width="9.140625" style="81"/>
    <col min="8193" max="8193" width="11.5703125" style="81" customWidth="1"/>
    <col min="8194" max="8194" width="24.5703125" style="81" customWidth="1"/>
    <col min="8195" max="8195" width="24.140625" style="81" customWidth="1"/>
    <col min="8196" max="8197" width="14.5703125" style="81" customWidth="1"/>
    <col min="8198" max="8198" width="9.140625" style="81"/>
    <col min="8199" max="8199" width="11.140625" style="81" customWidth="1"/>
    <col min="8200" max="8448" width="9.140625" style="81"/>
    <col min="8449" max="8449" width="11.5703125" style="81" customWidth="1"/>
    <col min="8450" max="8450" width="24.5703125" style="81" customWidth="1"/>
    <col min="8451" max="8451" width="24.140625" style="81" customWidth="1"/>
    <col min="8452" max="8453" width="14.5703125" style="81" customWidth="1"/>
    <col min="8454" max="8454" width="9.140625" style="81"/>
    <col min="8455" max="8455" width="11.140625" style="81" customWidth="1"/>
    <col min="8456" max="8704" width="9.140625" style="81"/>
    <col min="8705" max="8705" width="11.5703125" style="81" customWidth="1"/>
    <col min="8706" max="8706" width="24.5703125" style="81" customWidth="1"/>
    <col min="8707" max="8707" width="24.140625" style="81" customWidth="1"/>
    <col min="8708" max="8709" width="14.5703125" style="81" customWidth="1"/>
    <col min="8710" max="8710" width="9.140625" style="81"/>
    <col min="8711" max="8711" width="11.140625" style="81" customWidth="1"/>
    <col min="8712" max="8960" width="9.140625" style="81"/>
    <col min="8961" max="8961" width="11.5703125" style="81" customWidth="1"/>
    <col min="8962" max="8962" width="24.5703125" style="81" customWidth="1"/>
    <col min="8963" max="8963" width="24.140625" style="81" customWidth="1"/>
    <col min="8964" max="8965" width="14.5703125" style="81" customWidth="1"/>
    <col min="8966" max="8966" width="9.140625" style="81"/>
    <col min="8967" max="8967" width="11.140625" style="81" customWidth="1"/>
    <col min="8968" max="9216" width="9.140625" style="81"/>
    <col min="9217" max="9217" width="11.5703125" style="81" customWidth="1"/>
    <col min="9218" max="9218" width="24.5703125" style="81" customWidth="1"/>
    <col min="9219" max="9219" width="24.140625" style="81" customWidth="1"/>
    <col min="9220" max="9221" width="14.5703125" style="81" customWidth="1"/>
    <col min="9222" max="9222" width="9.140625" style="81"/>
    <col min="9223" max="9223" width="11.140625" style="81" customWidth="1"/>
    <col min="9224" max="9472" width="9.140625" style="81"/>
    <col min="9473" max="9473" width="11.5703125" style="81" customWidth="1"/>
    <col min="9474" max="9474" width="24.5703125" style="81" customWidth="1"/>
    <col min="9475" max="9475" width="24.140625" style="81" customWidth="1"/>
    <col min="9476" max="9477" width="14.5703125" style="81" customWidth="1"/>
    <col min="9478" max="9478" width="9.140625" style="81"/>
    <col min="9479" max="9479" width="11.140625" style="81" customWidth="1"/>
    <col min="9480" max="9728" width="9.140625" style="81"/>
    <col min="9729" max="9729" width="11.5703125" style="81" customWidth="1"/>
    <col min="9730" max="9730" width="24.5703125" style="81" customWidth="1"/>
    <col min="9731" max="9731" width="24.140625" style="81" customWidth="1"/>
    <col min="9732" max="9733" width="14.5703125" style="81" customWidth="1"/>
    <col min="9734" max="9734" width="9.140625" style="81"/>
    <col min="9735" max="9735" width="11.140625" style="81" customWidth="1"/>
    <col min="9736" max="9984" width="9.140625" style="81"/>
    <col min="9985" max="9985" width="11.5703125" style="81" customWidth="1"/>
    <col min="9986" max="9986" width="24.5703125" style="81" customWidth="1"/>
    <col min="9987" max="9987" width="24.140625" style="81" customWidth="1"/>
    <col min="9988" max="9989" width="14.5703125" style="81" customWidth="1"/>
    <col min="9990" max="9990" width="9.140625" style="81"/>
    <col min="9991" max="9991" width="11.140625" style="81" customWidth="1"/>
    <col min="9992" max="10240" width="9.140625" style="81"/>
    <col min="10241" max="10241" width="11.5703125" style="81" customWidth="1"/>
    <col min="10242" max="10242" width="24.5703125" style="81" customWidth="1"/>
    <col min="10243" max="10243" width="24.140625" style="81" customWidth="1"/>
    <col min="10244" max="10245" width="14.5703125" style="81" customWidth="1"/>
    <col min="10246" max="10246" width="9.140625" style="81"/>
    <col min="10247" max="10247" width="11.140625" style="81" customWidth="1"/>
    <col min="10248" max="10496" width="9.140625" style="81"/>
    <col min="10497" max="10497" width="11.5703125" style="81" customWidth="1"/>
    <col min="10498" max="10498" width="24.5703125" style="81" customWidth="1"/>
    <col min="10499" max="10499" width="24.140625" style="81" customWidth="1"/>
    <col min="10500" max="10501" width="14.5703125" style="81" customWidth="1"/>
    <col min="10502" max="10502" width="9.140625" style="81"/>
    <col min="10503" max="10503" width="11.140625" style="81" customWidth="1"/>
    <col min="10504" max="10752" width="9.140625" style="81"/>
    <col min="10753" max="10753" width="11.5703125" style="81" customWidth="1"/>
    <col min="10754" max="10754" width="24.5703125" style="81" customWidth="1"/>
    <col min="10755" max="10755" width="24.140625" style="81" customWidth="1"/>
    <col min="10756" max="10757" width="14.5703125" style="81" customWidth="1"/>
    <col min="10758" max="10758" width="9.140625" style="81"/>
    <col min="10759" max="10759" width="11.140625" style="81" customWidth="1"/>
    <col min="10760" max="11008" width="9.140625" style="81"/>
    <col min="11009" max="11009" width="11.5703125" style="81" customWidth="1"/>
    <col min="11010" max="11010" width="24.5703125" style="81" customWidth="1"/>
    <col min="11011" max="11011" width="24.140625" style="81" customWidth="1"/>
    <col min="11012" max="11013" width="14.5703125" style="81" customWidth="1"/>
    <col min="11014" max="11014" width="9.140625" style="81"/>
    <col min="11015" max="11015" width="11.140625" style="81" customWidth="1"/>
    <col min="11016" max="11264" width="9.140625" style="81"/>
    <col min="11265" max="11265" width="11.5703125" style="81" customWidth="1"/>
    <col min="11266" max="11266" width="24.5703125" style="81" customWidth="1"/>
    <col min="11267" max="11267" width="24.140625" style="81" customWidth="1"/>
    <col min="11268" max="11269" width="14.5703125" style="81" customWidth="1"/>
    <col min="11270" max="11270" width="9.140625" style="81"/>
    <col min="11271" max="11271" width="11.140625" style="81" customWidth="1"/>
    <col min="11272" max="11520" width="9.140625" style="81"/>
    <col min="11521" max="11521" width="11.5703125" style="81" customWidth="1"/>
    <col min="11522" max="11522" width="24.5703125" style="81" customWidth="1"/>
    <col min="11523" max="11523" width="24.140625" style="81" customWidth="1"/>
    <col min="11524" max="11525" width="14.5703125" style="81" customWidth="1"/>
    <col min="11526" max="11526" width="9.140625" style="81"/>
    <col min="11527" max="11527" width="11.140625" style="81" customWidth="1"/>
    <col min="11528" max="11776" width="9.140625" style="81"/>
    <col min="11777" max="11777" width="11.5703125" style="81" customWidth="1"/>
    <col min="11778" max="11778" width="24.5703125" style="81" customWidth="1"/>
    <col min="11779" max="11779" width="24.140625" style="81" customWidth="1"/>
    <col min="11780" max="11781" width="14.5703125" style="81" customWidth="1"/>
    <col min="11782" max="11782" width="9.140625" style="81"/>
    <col min="11783" max="11783" width="11.140625" style="81" customWidth="1"/>
    <col min="11784" max="12032" width="9.140625" style="81"/>
    <col min="12033" max="12033" width="11.5703125" style="81" customWidth="1"/>
    <col min="12034" max="12034" width="24.5703125" style="81" customWidth="1"/>
    <col min="12035" max="12035" width="24.140625" style="81" customWidth="1"/>
    <col min="12036" max="12037" width="14.5703125" style="81" customWidth="1"/>
    <col min="12038" max="12038" width="9.140625" style="81"/>
    <col min="12039" max="12039" width="11.140625" style="81" customWidth="1"/>
    <col min="12040" max="12288" width="9.140625" style="81"/>
    <col min="12289" max="12289" width="11.5703125" style="81" customWidth="1"/>
    <col min="12290" max="12290" width="24.5703125" style="81" customWidth="1"/>
    <col min="12291" max="12291" width="24.140625" style="81" customWidth="1"/>
    <col min="12292" max="12293" width="14.5703125" style="81" customWidth="1"/>
    <col min="12294" max="12294" width="9.140625" style="81"/>
    <col min="12295" max="12295" width="11.140625" style="81" customWidth="1"/>
    <col min="12296" max="12544" width="9.140625" style="81"/>
    <col min="12545" max="12545" width="11.5703125" style="81" customWidth="1"/>
    <col min="12546" max="12546" width="24.5703125" style="81" customWidth="1"/>
    <col min="12547" max="12547" width="24.140625" style="81" customWidth="1"/>
    <col min="12548" max="12549" width="14.5703125" style="81" customWidth="1"/>
    <col min="12550" max="12550" width="9.140625" style="81"/>
    <col min="12551" max="12551" width="11.140625" style="81" customWidth="1"/>
    <col min="12552" max="12800" width="9.140625" style="81"/>
    <col min="12801" max="12801" width="11.5703125" style="81" customWidth="1"/>
    <col min="12802" max="12802" width="24.5703125" style="81" customWidth="1"/>
    <col min="12803" max="12803" width="24.140625" style="81" customWidth="1"/>
    <col min="12804" max="12805" width="14.5703125" style="81" customWidth="1"/>
    <col min="12806" max="12806" width="9.140625" style="81"/>
    <col min="12807" max="12807" width="11.140625" style="81" customWidth="1"/>
    <col min="12808" max="13056" width="9.140625" style="81"/>
    <col min="13057" max="13057" width="11.5703125" style="81" customWidth="1"/>
    <col min="13058" max="13058" width="24.5703125" style="81" customWidth="1"/>
    <col min="13059" max="13059" width="24.140625" style="81" customWidth="1"/>
    <col min="13060" max="13061" width="14.5703125" style="81" customWidth="1"/>
    <col min="13062" max="13062" width="9.140625" style="81"/>
    <col min="13063" max="13063" width="11.140625" style="81" customWidth="1"/>
    <col min="13064" max="13312" width="9.140625" style="81"/>
    <col min="13313" max="13313" width="11.5703125" style="81" customWidth="1"/>
    <col min="13314" max="13314" width="24.5703125" style="81" customWidth="1"/>
    <col min="13315" max="13315" width="24.140625" style="81" customWidth="1"/>
    <col min="13316" max="13317" width="14.5703125" style="81" customWidth="1"/>
    <col min="13318" max="13318" width="9.140625" style="81"/>
    <col min="13319" max="13319" width="11.140625" style="81" customWidth="1"/>
    <col min="13320" max="13568" width="9.140625" style="81"/>
    <col min="13569" max="13569" width="11.5703125" style="81" customWidth="1"/>
    <col min="13570" max="13570" width="24.5703125" style="81" customWidth="1"/>
    <col min="13571" max="13571" width="24.140625" style="81" customWidth="1"/>
    <col min="13572" max="13573" width="14.5703125" style="81" customWidth="1"/>
    <col min="13574" max="13574" width="9.140625" style="81"/>
    <col min="13575" max="13575" width="11.140625" style="81" customWidth="1"/>
    <col min="13576" max="13824" width="9.140625" style="81"/>
    <col min="13825" max="13825" width="11.5703125" style="81" customWidth="1"/>
    <col min="13826" max="13826" width="24.5703125" style="81" customWidth="1"/>
    <col min="13827" max="13827" width="24.140625" style="81" customWidth="1"/>
    <col min="13828" max="13829" width="14.5703125" style="81" customWidth="1"/>
    <col min="13830" max="13830" width="9.140625" style="81"/>
    <col min="13831" max="13831" width="11.140625" style="81" customWidth="1"/>
    <col min="13832" max="14080" width="9.140625" style="81"/>
    <col min="14081" max="14081" width="11.5703125" style="81" customWidth="1"/>
    <col min="14082" max="14082" width="24.5703125" style="81" customWidth="1"/>
    <col min="14083" max="14083" width="24.140625" style="81" customWidth="1"/>
    <col min="14084" max="14085" width="14.5703125" style="81" customWidth="1"/>
    <col min="14086" max="14086" width="9.140625" style="81"/>
    <col min="14087" max="14087" width="11.140625" style="81" customWidth="1"/>
    <col min="14088" max="14336" width="9.140625" style="81"/>
    <col min="14337" max="14337" width="11.5703125" style="81" customWidth="1"/>
    <col min="14338" max="14338" width="24.5703125" style="81" customWidth="1"/>
    <col min="14339" max="14339" width="24.140625" style="81" customWidth="1"/>
    <col min="14340" max="14341" width="14.5703125" style="81" customWidth="1"/>
    <col min="14342" max="14342" width="9.140625" style="81"/>
    <col min="14343" max="14343" width="11.140625" style="81" customWidth="1"/>
    <col min="14344" max="14592" width="9.140625" style="81"/>
    <col min="14593" max="14593" width="11.5703125" style="81" customWidth="1"/>
    <col min="14594" max="14594" width="24.5703125" style="81" customWidth="1"/>
    <col min="14595" max="14595" width="24.140625" style="81" customWidth="1"/>
    <col min="14596" max="14597" width="14.5703125" style="81" customWidth="1"/>
    <col min="14598" max="14598" width="9.140625" style="81"/>
    <col min="14599" max="14599" width="11.140625" style="81" customWidth="1"/>
    <col min="14600" max="14848" width="9.140625" style="81"/>
    <col min="14849" max="14849" width="11.5703125" style="81" customWidth="1"/>
    <col min="14850" max="14850" width="24.5703125" style="81" customWidth="1"/>
    <col min="14851" max="14851" width="24.140625" style="81" customWidth="1"/>
    <col min="14852" max="14853" width="14.5703125" style="81" customWidth="1"/>
    <col min="14854" max="14854" width="9.140625" style="81"/>
    <col min="14855" max="14855" width="11.140625" style="81" customWidth="1"/>
    <col min="14856" max="15104" width="9.140625" style="81"/>
    <col min="15105" max="15105" width="11.5703125" style="81" customWidth="1"/>
    <col min="15106" max="15106" width="24.5703125" style="81" customWidth="1"/>
    <col min="15107" max="15107" width="24.140625" style="81" customWidth="1"/>
    <col min="15108" max="15109" width="14.5703125" style="81" customWidth="1"/>
    <col min="15110" max="15110" width="9.140625" style="81"/>
    <col min="15111" max="15111" width="11.140625" style="81" customWidth="1"/>
    <col min="15112" max="15360" width="9.140625" style="81"/>
    <col min="15361" max="15361" width="11.5703125" style="81" customWidth="1"/>
    <col min="15362" max="15362" width="24.5703125" style="81" customWidth="1"/>
    <col min="15363" max="15363" width="24.140625" style="81" customWidth="1"/>
    <col min="15364" max="15365" width="14.5703125" style="81" customWidth="1"/>
    <col min="15366" max="15366" width="9.140625" style="81"/>
    <col min="15367" max="15367" width="11.140625" style="81" customWidth="1"/>
    <col min="15368" max="15616" width="9.140625" style="81"/>
    <col min="15617" max="15617" width="11.5703125" style="81" customWidth="1"/>
    <col min="15618" max="15618" width="24.5703125" style="81" customWidth="1"/>
    <col min="15619" max="15619" width="24.140625" style="81" customWidth="1"/>
    <col min="15620" max="15621" width="14.5703125" style="81" customWidth="1"/>
    <col min="15622" max="15622" width="9.140625" style="81"/>
    <col min="15623" max="15623" width="11.140625" style="81" customWidth="1"/>
    <col min="15624" max="15872" width="9.140625" style="81"/>
    <col min="15873" max="15873" width="11.5703125" style="81" customWidth="1"/>
    <col min="15874" max="15874" width="24.5703125" style="81" customWidth="1"/>
    <col min="15875" max="15875" width="24.140625" style="81" customWidth="1"/>
    <col min="15876" max="15877" width="14.5703125" style="81" customWidth="1"/>
    <col min="15878" max="15878" width="9.140625" style="81"/>
    <col min="15879" max="15879" width="11.140625" style="81" customWidth="1"/>
    <col min="15880" max="16128" width="9.140625" style="81"/>
    <col min="16129" max="16129" width="11.5703125" style="81" customWidth="1"/>
    <col min="16130" max="16130" width="24.5703125" style="81" customWidth="1"/>
    <col min="16131" max="16131" width="24.140625" style="81" customWidth="1"/>
    <col min="16132" max="16133" width="14.5703125" style="81" customWidth="1"/>
    <col min="16134" max="16134" width="9.140625" style="81"/>
    <col min="16135" max="16135" width="11.140625" style="81" customWidth="1"/>
    <col min="16136" max="16384" width="9.140625" style="81"/>
  </cols>
  <sheetData>
    <row r="1" spans="1:7" s="55" customFormat="1" ht="20.45" customHeight="1" x14ac:dyDescent="0.25">
      <c r="A1" s="170" t="s">
        <v>4420</v>
      </c>
      <c r="B1" s="170"/>
      <c r="C1" s="170"/>
      <c r="D1" s="137">
        <f>SUM(D15:D339)</f>
        <v>46841400</v>
      </c>
      <c r="E1" s="137">
        <f>SUM(E15:E339)</f>
        <v>46411834.060000002</v>
      </c>
      <c r="G1" s="56"/>
    </row>
    <row r="2" spans="1:7" s="57" customFormat="1" ht="12.75" x14ac:dyDescent="0.25">
      <c r="A2" s="171"/>
      <c r="B2" s="171"/>
      <c r="C2" s="171"/>
      <c r="D2" s="171"/>
      <c r="E2" s="171"/>
    </row>
    <row r="3" spans="1:7" s="57" customFormat="1" ht="12.75" x14ac:dyDescent="0.25">
      <c r="A3" s="169" t="s">
        <v>3041</v>
      </c>
      <c r="B3" s="169"/>
      <c r="C3" s="169"/>
      <c r="D3" s="169"/>
      <c r="E3" s="169"/>
    </row>
    <row r="4" spans="1:7" s="57" customFormat="1" ht="12.75" x14ac:dyDescent="0.25">
      <c r="A4" s="169" t="s">
        <v>3042</v>
      </c>
      <c r="B4" s="169"/>
      <c r="C4" s="169"/>
      <c r="D4" s="169"/>
      <c r="E4" s="169"/>
    </row>
    <row r="5" spans="1:7" s="57" customFormat="1" ht="12.75" x14ac:dyDescent="0.25">
      <c r="A5" s="169" t="s">
        <v>3043</v>
      </c>
      <c r="B5" s="169"/>
      <c r="C5" s="169"/>
      <c r="D5" s="169"/>
      <c r="E5" s="169"/>
    </row>
    <row r="6" spans="1:7" s="57" customFormat="1" ht="12.75" x14ac:dyDescent="0.25">
      <c r="A6" s="169" t="s">
        <v>3044</v>
      </c>
      <c r="B6" s="169"/>
      <c r="C6" s="169"/>
      <c r="D6" s="169"/>
      <c r="E6" s="169"/>
    </row>
    <row r="7" spans="1:7" s="57" customFormat="1" ht="12.75" x14ac:dyDescent="0.25">
      <c r="A7" s="169" t="s">
        <v>3045</v>
      </c>
      <c r="B7" s="169"/>
      <c r="C7" s="169"/>
      <c r="D7" s="169"/>
      <c r="E7" s="169"/>
    </row>
    <row r="8" spans="1:7" s="57" customFormat="1" ht="12.75" x14ac:dyDescent="0.25">
      <c r="A8" s="169" t="s">
        <v>3046</v>
      </c>
      <c r="B8" s="169"/>
      <c r="C8" s="169"/>
      <c r="D8" s="169"/>
      <c r="E8" s="169"/>
    </row>
    <row r="9" spans="1:7" s="57" customFormat="1" ht="12.75" x14ac:dyDescent="0.25">
      <c r="A9" s="169" t="s">
        <v>3047</v>
      </c>
      <c r="B9" s="169"/>
      <c r="C9" s="169"/>
      <c r="D9" s="169"/>
      <c r="E9" s="169"/>
    </row>
    <row r="10" spans="1:7" s="57" customFormat="1" ht="12.75" x14ac:dyDescent="0.25">
      <c r="A10" s="169" t="s">
        <v>3048</v>
      </c>
      <c r="B10" s="169"/>
      <c r="C10" s="169"/>
      <c r="D10" s="169"/>
      <c r="E10" s="169"/>
    </row>
    <row r="11" spans="1:7" s="57" customFormat="1" ht="12.75" x14ac:dyDescent="0.25">
      <c r="A11" s="169" t="s">
        <v>3049</v>
      </c>
      <c r="B11" s="169"/>
      <c r="C11" s="169"/>
      <c r="D11" s="169"/>
      <c r="E11" s="169"/>
    </row>
    <row r="12" spans="1:7" s="57" customFormat="1" ht="12.75" x14ac:dyDescent="0.25">
      <c r="A12" s="169" t="s">
        <v>3050</v>
      </c>
      <c r="B12" s="169"/>
      <c r="C12" s="169"/>
      <c r="D12" s="169"/>
      <c r="E12" s="169"/>
    </row>
    <row r="13" spans="1:7" s="57" customFormat="1" ht="12.75" x14ac:dyDescent="0.25">
      <c r="A13" s="169" t="s">
        <v>3051</v>
      </c>
      <c r="B13" s="169"/>
      <c r="C13" s="169"/>
      <c r="D13" s="169"/>
      <c r="E13" s="169"/>
    </row>
    <row r="14" spans="1:7" s="37" customFormat="1" ht="36" x14ac:dyDescent="0.25">
      <c r="A14" s="140" t="s">
        <v>169</v>
      </c>
      <c r="B14" s="141" t="s">
        <v>20</v>
      </c>
      <c r="C14" s="140" t="s">
        <v>0</v>
      </c>
      <c r="D14" s="142" t="s">
        <v>620</v>
      </c>
      <c r="E14" s="142" t="s">
        <v>619</v>
      </c>
    </row>
    <row r="15" spans="1:7" x14ac:dyDescent="0.25">
      <c r="A15" s="38" t="s">
        <v>3052</v>
      </c>
      <c r="B15" s="38" t="s">
        <v>4308</v>
      </c>
      <c r="C15" s="38" t="s">
        <v>3053</v>
      </c>
      <c r="D15" s="113">
        <v>1000000</v>
      </c>
      <c r="E15" s="113">
        <v>1000000</v>
      </c>
    </row>
    <row r="16" spans="1:7" ht="60" x14ac:dyDescent="0.25">
      <c r="A16" s="38" t="s">
        <v>3054</v>
      </c>
      <c r="B16" s="38" t="s">
        <v>621</v>
      </c>
      <c r="C16" s="38" t="s">
        <v>3055</v>
      </c>
      <c r="D16" s="113">
        <v>1000000</v>
      </c>
      <c r="E16" s="113">
        <v>1000000</v>
      </c>
    </row>
    <row r="17" spans="1:5" ht="24" x14ac:dyDescent="0.25">
      <c r="A17" s="38" t="s">
        <v>3056</v>
      </c>
      <c r="B17" s="38" t="s">
        <v>147</v>
      </c>
      <c r="C17" s="38" t="s">
        <v>3057</v>
      </c>
      <c r="D17" s="113">
        <v>85000</v>
      </c>
      <c r="E17" s="113">
        <v>85000</v>
      </c>
    </row>
    <row r="18" spans="1:5" ht="24" x14ac:dyDescent="0.25">
      <c r="A18" s="38" t="s">
        <v>3058</v>
      </c>
      <c r="B18" s="38" t="s">
        <v>150</v>
      </c>
      <c r="C18" s="38" t="s">
        <v>3059</v>
      </c>
      <c r="D18" s="113">
        <v>79000</v>
      </c>
      <c r="E18" s="113">
        <v>79000</v>
      </c>
    </row>
    <row r="19" spans="1:5" ht="24" x14ac:dyDescent="0.25">
      <c r="A19" s="38" t="s">
        <v>3060</v>
      </c>
      <c r="B19" s="38" t="s">
        <v>134</v>
      </c>
      <c r="C19" s="38" t="s">
        <v>151</v>
      </c>
      <c r="D19" s="113">
        <v>83000</v>
      </c>
      <c r="E19" s="113">
        <v>83000</v>
      </c>
    </row>
    <row r="20" spans="1:5" ht="24.95" customHeight="1" x14ac:dyDescent="0.25">
      <c r="A20" s="38" t="s">
        <v>3061</v>
      </c>
      <c r="B20" s="38" t="s">
        <v>4309</v>
      </c>
      <c r="C20" s="38" t="s">
        <v>3062</v>
      </c>
      <c r="D20" s="113">
        <v>80000</v>
      </c>
      <c r="E20" s="113">
        <v>80000</v>
      </c>
    </row>
    <row r="21" spans="1:5" ht="24" x14ac:dyDescent="0.25">
      <c r="A21" s="38" t="s">
        <v>3063</v>
      </c>
      <c r="B21" s="38" t="s">
        <v>143</v>
      </c>
      <c r="C21" s="38" t="s">
        <v>3064</v>
      </c>
      <c r="D21" s="113">
        <v>80000</v>
      </c>
      <c r="E21" s="113">
        <v>80000</v>
      </c>
    </row>
    <row r="22" spans="1:5" x14ac:dyDescent="0.25">
      <c r="A22" s="38" t="s">
        <v>3065</v>
      </c>
      <c r="B22" s="38" t="s">
        <v>54</v>
      </c>
      <c r="C22" s="38" t="s">
        <v>153</v>
      </c>
      <c r="D22" s="113">
        <v>49000</v>
      </c>
      <c r="E22" s="113">
        <v>49000</v>
      </c>
    </row>
    <row r="23" spans="1:5" ht="24" x14ac:dyDescent="0.25">
      <c r="A23" s="38" t="s">
        <v>3066</v>
      </c>
      <c r="B23" s="38" t="s">
        <v>4310</v>
      </c>
      <c r="C23" s="38" t="s">
        <v>152</v>
      </c>
      <c r="D23" s="113">
        <v>33000</v>
      </c>
      <c r="E23" s="113">
        <v>33000</v>
      </c>
    </row>
    <row r="24" spans="1:5" ht="24" x14ac:dyDescent="0.25">
      <c r="A24" s="38" t="s">
        <v>3067</v>
      </c>
      <c r="B24" s="38" t="s">
        <v>141</v>
      </c>
      <c r="C24" s="38" t="s">
        <v>3068</v>
      </c>
      <c r="D24" s="113">
        <v>55000</v>
      </c>
      <c r="E24" s="113">
        <v>55000</v>
      </c>
    </row>
    <row r="25" spans="1:5" x14ac:dyDescent="0.25">
      <c r="A25" s="38" t="s">
        <v>3069</v>
      </c>
      <c r="B25" s="38" t="s">
        <v>144</v>
      </c>
      <c r="C25" s="38" t="s">
        <v>3070</v>
      </c>
      <c r="D25" s="113">
        <v>79000</v>
      </c>
      <c r="E25" s="113">
        <v>79000</v>
      </c>
    </row>
    <row r="26" spans="1:5" ht="24" x14ac:dyDescent="0.25">
      <c r="A26" s="38" t="s">
        <v>3071</v>
      </c>
      <c r="B26" s="38" t="s">
        <v>315</v>
      </c>
      <c r="C26" s="38" t="s">
        <v>3072</v>
      </c>
      <c r="D26" s="113">
        <v>49000</v>
      </c>
      <c r="E26" s="113">
        <v>49000</v>
      </c>
    </row>
    <row r="27" spans="1:5" x14ac:dyDescent="0.25">
      <c r="A27" s="38" t="s">
        <v>3073</v>
      </c>
      <c r="B27" s="38" t="s">
        <v>142</v>
      </c>
      <c r="C27" s="38" t="s">
        <v>3074</v>
      </c>
      <c r="D27" s="113">
        <v>83000</v>
      </c>
      <c r="E27" s="113">
        <v>83000</v>
      </c>
    </row>
    <row r="28" spans="1:5" ht="24" x14ac:dyDescent="0.25">
      <c r="A28" s="38" t="s">
        <v>3075</v>
      </c>
      <c r="B28" s="38" t="s">
        <v>316</v>
      </c>
      <c r="C28" s="38" t="s">
        <v>3076</v>
      </c>
      <c r="D28" s="113">
        <v>43000</v>
      </c>
      <c r="E28" s="113">
        <v>43000</v>
      </c>
    </row>
    <row r="29" spans="1:5" ht="36" x14ac:dyDescent="0.25">
      <c r="A29" s="38" t="s">
        <v>3077</v>
      </c>
      <c r="B29" s="38" t="s">
        <v>145</v>
      </c>
      <c r="C29" s="38" t="s">
        <v>146</v>
      </c>
      <c r="D29" s="113">
        <v>81000</v>
      </c>
      <c r="E29" s="113">
        <v>81000</v>
      </c>
    </row>
    <row r="30" spans="1:5" ht="36" x14ac:dyDescent="0.25">
      <c r="A30" s="38" t="s">
        <v>3078</v>
      </c>
      <c r="B30" s="38" t="s">
        <v>3079</v>
      </c>
      <c r="C30" s="38" t="s">
        <v>3080</v>
      </c>
      <c r="D30" s="113">
        <v>81000</v>
      </c>
      <c r="E30" s="113">
        <v>81000</v>
      </c>
    </row>
    <row r="31" spans="1:5" ht="24.75" customHeight="1" x14ac:dyDescent="0.25">
      <c r="A31" s="38" t="s">
        <v>3081</v>
      </c>
      <c r="B31" s="38" t="s">
        <v>139</v>
      </c>
      <c r="C31" s="38" t="s">
        <v>140</v>
      </c>
      <c r="D31" s="113">
        <v>81000</v>
      </c>
      <c r="E31" s="113">
        <v>81000</v>
      </c>
    </row>
    <row r="32" spans="1:5" ht="24.6" customHeight="1" x14ac:dyDescent="0.25">
      <c r="A32" s="38" t="s">
        <v>3082</v>
      </c>
      <c r="B32" s="38" t="s">
        <v>166</v>
      </c>
      <c r="C32" s="38" t="s">
        <v>167</v>
      </c>
      <c r="D32" s="113">
        <v>76000</v>
      </c>
      <c r="E32" s="113">
        <v>76000</v>
      </c>
    </row>
    <row r="33" spans="1:5" ht="24" x14ac:dyDescent="0.25">
      <c r="A33" s="38" t="s">
        <v>3083</v>
      </c>
      <c r="B33" s="38" t="s">
        <v>3084</v>
      </c>
      <c r="C33" s="38" t="s">
        <v>3085</v>
      </c>
      <c r="D33" s="113">
        <v>84000</v>
      </c>
      <c r="E33" s="113">
        <v>84000</v>
      </c>
    </row>
    <row r="34" spans="1:5" ht="23.1" customHeight="1" x14ac:dyDescent="0.25">
      <c r="A34" s="38" t="s">
        <v>3086</v>
      </c>
      <c r="B34" s="38" t="s">
        <v>155</v>
      </c>
      <c r="C34" s="38" t="s">
        <v>317</v>
      </c>
      <c r="D34" s="113">
        <v>87000</v>
      </c>
      <c r="E34" s="113">
        <v>87000</v>
      </c>
    </row>
    <row r="35" spans="1:5" ht="24" x14ac:dyDescent="0.25">
      <c r="A35" s="38" t="s">
        <v>3087</v>
      </c>
      <c r="B35" s="38" t="s">
        <v>148</v>
      </c>
      <c r="C35" s="38" t="s">
        <v>3088</v>
      </c>
      <c r="D35" s="113">
        <v>53000</v>
      </c>
      <c r="E35" s="113">
        <v>53000</v>
      </c>
    </row>
    <row r="36" spans="1:5" ht="24" x14ac:dyDescent="0.25">
      <c r="A36" s="38" t="s">
        <v>3089</v>
      </c>
      <c r="B36" s="38" t="s">
        <v>158</v>
      </c>
      <c r="C36" s="38" t="s">
        <v>159</v>
      </c>
      <c r="D36" s="113">
        <v>72000</v>
      </c>
      <c r="E36" s="113">
        <v>72000</v>
      </c>
    </row>
    <row r="37" spans="1:5" ht="24" x14ac:dyDescent="0.25">
      <c r="A37" s="38" t="s">
        <v>3090</v>
      </c>
      <c r="B37" s="38" t="s">
        <v>164</v>
      </c>
      <c r="C37" s="38" t="s">
        <v>165</v>
      </c>
      <c r="D37" s="113">
        <v>81000</v>
      </c>
      <c r="E37" s="113">
        <v>81000</v>
      </c>
    </row>
    <row r="38" spans="1:5" ht="24" x14ac:dyDescent="0.25">
      <c r="A38" s="38" t="s">
        <v>3091</v>
      </c>
      <c r="B38" s="38" t="s">
        <v>3092</v>
      </c>
      <c r="C38" s="38" t="s">
        <v>3093</v>
      </c>
      <c r="D38" s="113">
        <v>73000</v>
      </c>
      <c r="E38" s="113">
        <v>73000</v>
      </c>
    </row>
    <row r="39" spans="1:5" ht="24" x14ac:dyDescent="0.25">
      <c r="A39" s="38" t="s">
        <v>3094</v>
      </c>
      <c r="B39" s="38" t="s">
        <v>160</v>
      </c>
      <c r="C39" s="38" t="s">
        <v>161</v>
      </c>
      <c r="D39" s="113">
        <v>72000</v>
      </c>
      <c r="E39" s="113">
        <v>72000</v>
      </c>
    </row>
    <row r="40" spans="1:5" ht="24" x14ac:dyDescent="0.25">
      <c r="A40" s="38" t="s">
        <v>3095</v>
      </c>
      <c r="B40" s="38" t="s">
        <v>154</v>
      </c>
      <c r="C40" s="38" t="s">
        <v>3096</v>
      </c>
      <c r="D40" s="113">
        <v>87000</v>
      </c>
      <c r="E40" s="113">
        <v>87000</v>
      </c>
    </row>
    <row r="41" spans="1:5" ht="24" x14ac:dyDescent="0.25">
      <c r="A41" s="38" t="s">
        <v>3097</v>
      </c>
      <c r="B41" s="38" t="s">
        <v>26</v>
      </c>
      <c r="C41" s="38" t="s">
        <v>3098</v>
      </c>
      <c r="D41" s="113">
        <v>83000</v>
      </c>
      <c r="E41" s="113">
        <v>83000</v>
      </c>
    </row>
    <row r="42" spans="1:5" ht="24" x14ac:dyDescent="0.25">
      <c r="A42" s="38" t="s">
        <v>3099</v>
      </c>
      <c r="B42" s="38" t="s">
        <v>162</v>
      </c>
      <c r="C42" s="38" t="s">
        <v>163</v>
      </c>
      <c r="D42" s="113">
        <v>56000</v>
      </c>
      <c r="E42" s="113">
        <v>56000</v>
      </c>
    </row>
    <row r="43" spans="1:5" ht="24" x14ac:dyDescent="0.25">
      <c r="A43" s="38" t="s">
        <v>3100</v>
      </c>
      <c r="B43" s="38" t="s">
        <v>4311</v>
      </c>
      <c r="C43" s="38" t="s">
        <v>3101</v>
      </c>
      <c r="D43" s="113">
        <v>75000</v>
      </c>
      <c r="E43" s="113">
        <v>75000</v>
      </c>
    </row>
    <row r="44" spans="1:5" ht="24" x14ac:dyDescent="0.25">
      <c r="A44" s="38" t="s">
        <v>3102</v>
      </c>
      <c r="B44" s="38" t="s">
        <v>3103</v>
      </c>
      <c r="C44" s="38" t="s">
        <v>3104</v>
      </c>
      <c r="D44" s="113">
        <v>81000</v>
      </c>
      <c r="E44" s="113">
        <v>81000</v>
      </c>
    </row>
    <row r="45" spans="1:5" ht="24" x14ac:dyDescent="0.25">
      <c r="A45" s="38" t="s">
        <v>3105</v>
      </c>
      <c r="B45" s="38" t="s">
        <v>4312</v>
      </c>
      <c r="C45" s="38" t="s">
        <v>3106</v>
      </c>
      <c r="D45" s="113">
        <v>83000</v>
      </c>
      <c r="E45" s="113">
        <v>83000</v>
      </c>
    </row>
    <row r="46" spans="1:5" ht="24" x14ac:dyDescent="0.25">
      <c r="A46" s="38" t="s">
        <v>3107</v>
      </c>
      <c r="B46" s="38" t="s">
        <v>3108</v>
      </c>
      <c r="C46" s="38" t="s">
        <v>3109</v>
      </c>
      <c r="D46" s="113">
        <v>73000</v>
      </c>
      <c r="E46" s="113">
        <v>73000</v>
      </c>
    </row>
    <row r="47" spans="1:5" ht="36" x14ac:dyDescent="0.25">
      <c r="A47" s="38" t="s">
        <v>3110</v>
      </c>
      <c r="B47" s="38" t="s">
        <v>209</v>
      </c>
      <c r="C47" s="38" t="s">
        <v>3111</v>
      </c>
      <c r="D47" s="113">
        <v>79000</v>
      </c>
      <c r="E47" s="113">
        <v>79000</v>
      </c>
    </row>
    <row r="48" spans="1:5" ht="24" x14ac:dyDescent="0.25">
      <c r="A48" s="38" t="s">
        <v>3112</v>
      </c>
      <c r="B48" s="38" t="s">
        <v>27</v>
      </c>
      <c r="C48" s="38" t="s">
        <v>3113</v>
      </c>
      <c r="D48" s="113">
        <v>85000</v>
      </c>
      <c r="E48" s="113">
        <v>85000</v>
      </c>
    </row>
    <row r="49" spans="1:5" ht="24" x14ac:dyDescent="0.25">
      <c r="A49" s="38" t="s">
        <v>3114</v>
      </c>
      <c r="B49" s="38" t="s">
        <v>156</v>
      </c>
      <c r="C49" s="38" t="s">
        <v>157</v>
      </c>
      <c r="D49" s="113">
        <v>81000</v>
      </c>
      <c r="E49" s="113">
        <v>81000</v>
      </c>
    </row>
    <row r="50" spans="1:5" ht="36" x14ac:dyDescent="0.25">
      <c r="A50" s="38" t="s">
        <v>3115</v>
      </c>
      <c r="B50" s="38" t="s">
        <v>149</v>
      </c>
      <c r="C50" s="38" t="s">
        <v>3116</v>
      </c>
      <c r="D50" s="113">
        <v>78000</v>
      </c>
      <c r="E50" s="113">
        <v>78000</v>
      </c>
    </row>
    <row r="51" spans="1:5" x14ac:dyDescent="0.25">
      <c r="A51" s="39" t="s">
        <v>3117</v>
      </c>
      <c r="B51" s="40" t="s">
        <v>4313</v>
      </c>
      <c r="C51" s="38" t="s">
        <v>3118</v>
      </c>
      <c r="D51" s="113">
        <v>190000</v>
      </c>
      <c r="E51" s="113">
        <v>190000</v>
      </c>
    </row>
    <row r="52" spans="1:5" x14ac:dyDescent="0.25">
      <c r="A52" s="39" t="s">
        <v>3119</v>
      </c>
      <c r="B52" s="40" t="s">
        <v>3120</v>
      </c>
      <c r="C52" s="38" t="s">
        <v>3121</v>
      </c>
      <c r="D52" s="113">
        <v>58000</v>
      </c>
      <c r="E52" s="113">
        <v>58000</v>
      </c>
    </row>
    <row r="53" spans="1:5" x14ac:dyDescent="0.25">
      <c r="A53" s="39" t="s">
        <v>3122</v>
      </c>
      <c r="B53" s="40" t="s">
        <v>4314</v>
      </c>
      <c r="C53" s="38" t="s">
        <v>3123</v>
      </c>
      <c r="D53" s="113">
        <v>75000</v>
      </c>
      <c r="E53" s="113">
        <v>75000</v>
      </c>
    </row>
    <row r="54" spans="1:5" x14ac:dyDescent="0.25">
      <c r="A54" s="39" t="s">
        <v>3124</v>
      </c>
      <c r="B54" s="40" t="s">
        <v>4315</v>
      </c>
      <c r="C54" s="38" t="s">
        <v>3125</v>
      </c>
      <c r="D54" s="113">
        <v>117000</v>
      </c>
      <c r="E54" s="113">
        <v>117000</v>
      </c>
    </row>
    <row r="55" spans="1:5" ht="24" x14ac:dyDescent="0.25">
      <c r="A55" s="39" t="s">
        <v>3126</v>
      </c>
      <c r="B55" s="40" t="s">
        <v>63</v>
      </c>
      <c r="C55" s="38" t="s">
        <v>3127</v>
      </c>
      <c r="D55" s="113">
        <v>91000</v>
      </c>
      <c r="E55" s="113">
        <v>91000</v>
      </c>
    </row>
    <row r="56" spans="1:5" ht="24" x14ac:dyDescent="0.25">
      <c r="A56" s="39" t="s">
        <v>3128</v>
      </c>
      <c r="B56" s="40" t="s">
        <v>4316</v>
      </c>
      <c r="C56" s="38" t="s">
        <v>3129</v>
      </c>
      <c r="D56" s="113">
        <v>150000</v>
      </c>
      <c r="E56" s="113">
        <v>150000</v>
      </c>
    </row>
    <row r="57" spans="1:5" x14ac:dyDescent="0.25">
      <c r="A57" s="39" t="s">
        <v>3130</v>
      </c>
      <c r="B57" s="40" t="s">
        <v>4317</v>
      </c>
      <c r="C57" s="38" t="s">
        <v>3131</v>
      </c>
      <c r="D57" s="113">
        <v>150000</v>
      </c>
      <c r="E57" s="113">
        <v>150000</v>
      </c>
    </row>
    <row r="58" spans="1:5" ht="24" x14ac:dyDescent="0.25">
      <c r="A58" s="39" t="s">
        <v>3132</v>
      </c>
      <c r="B58" s="40" t="s">
        <v>309</v>
      </c>
      <c r="C58" s="38" t="s">
        <v>3133</v>
      </c>
      <c r="D58" s="113">
        <v>132000</v>
      </c>
      <c r="E58" s="113">
        <v>132000</v>
      </c>
    </row>
    <row r="59" spans="1:5" ht="24" x14ac:dyDescent="0.25">
      <c r="A59" s="39" t="s">
        <v>3134</v>
      </c>
      <c r="B59" s="40" t="s">
        <v>4318</v>
      </c>
      <c r="C59" s="38" t="s">
        <v>3135</v>
      </c>
      <c r="D59" s="113">
        <v>53000</v>
      </c>
      <c r="E59" s="113">
        <v>53000</v>
      </c>
    </row>
    <row r="60" spans="1:5" x14ac:dyDescent="0.25">
      <c r="A60" s="39" t="s">
        <v>3136</v>
      </c>
      <c r="B60" s="40" t="s">
        <v>4319</v>
      </c>
      <c r="C60" s="38" t="s">
        <v>3137</v>
      </c>
      <c r="D60" s="113">
        <v>81000</v>
      </c>
      <c r="E60" s="113">
        <v>81000</v>
      </c>
    </row>
    <row r="61" spans="1:5" x14ac:dyDescent="0.25">
      <c r="A61" s="39" t="s">
        <v>3138</v>
      </c>
      <c r="B61" s="40" t="s">
        <v>4320</v>
      </c>
      <c r="C61" s="38" t="s">
        <v>3139</v>
      </c>
      <c r="D61" s="113">
        <v>88000</v>
      </c>
      <c r="E61" s="113">
        <v>88000</v>
      </c>
    </row>
    <row r="62" spans="1:5" s="83" customFormat="1" ht="24" x14ac:dyDescent="0.25">
      <c r="A62" s="82" t="s">
        <v>3140</v>
      </c>
      <c r="B62" s="38" t="s">
        <v>3141</v>
      </c>
      <c r="C62" s="82" t="s">
        <v>3142</v>
      </c>
      <c r="D62" s="113">
        <v>9000</v>
      </c>
      <c r="E62" s="113">
        <v>9000</v>
      </c>
    </row>
    <row r="63" spans="1:5" ht="24" x14ac:dyDescent="0.25">
      <c r="A63" s="39" t="s">
        <v>3143</v>
      </c>
      <c r="B63" s="39" t="s">
        <v>4321</v>
      </c>
      <c r="C63" s="39" t="s">
        <v>298</v>
      </c>
      <c r="D63" s="113">
        <v>20000</v>
      </c>
      <c r="E63" s="113">
        <v>20000</v>
      </c>
    </row>
    <row r="64" spans="1:5" ht="36" x14ac:dyDescent="0.25">
      <c r="A64" s="39" t="s">
        <v>3144</v>
      </c>
      <c r="B64" s="39" t="s">
        <v>4322</v>
      </c>
      <c r="C64" s="39" t="s">
        <v>3145</v>
      </c>
      <c r="D64" s="113">
        <v>50000</v>
      </c>
      <c r="E64" s="113">
        <v>50000</v>
      </c>
    </row>
    <row r="65" spans="1:5" ht="24" x14ac:dyDescent="0.25">
      <c r="A65" s="39" t="s">
        <v>3146</v>
      </c>
      <c r="B65" s="39" t="s">
        <v>61</v>
      </c>
      <c r="C65" s="39" t="s">
        <v>321</v>
      </c>
      <c r="D65" s="113">
        <v>33000</v>
      </c>
      <c r="E65" s="113">
        <v>33000</v>
      </c>
    </row>
    <row r="66" spans="1:5" ht="48" x14ac:dyDescent="0.25">
      <c r="A66" s="39" t="s">
        <v>3147</v>
      </c>
      <c r="B66" s="39" t="s">
        <v>4323</v>
      </c>
      <c r="C66" s="39" t="s">
        <v>3148</v>
      </c>
      <c r="D66" s="113">
        <v>50000</v>
      </c>
      <c r="E66" s="113">
        <v>50000</v>
      </c>
    </row>
    <row r="67" spans="1:5" ht="36" x14ac:dyDescent="0.25">
      <c r="A67" s="39" t="s">
        <v>3149</v>
      </c>
      <c r="B67" s="39" t="s">
        <v>4324</v>
      </c>
      <c r="C67" s="39" t="s">
        <v>338</v>
      </c>
      <c r="D67" s="113">
        <v>25000</v>
      </c>
      <c r="E67" s="113">
        <v>25000</v>
      </c>
    </row>
    <row r="68" spans="1:5" ht="36" x14ac:dyDescent="0.25">
      <c r="A68" s="39" t="s">
        <v>3150</v>
      </c>
      <c r="B68" s="39" t="s">
        <v>33</v>
      </c>
      <c r="C68" s="39" t="s">
        <v>342</v>
      </c>
      <c r="D68" s="113">
        <v>50000</v>
      </c>
      <c r="E68" s="113">
        <v>50000</v>
      </c>
    </row>
    <row r="69" spans="1:5" ht="18.600000000000001" customHeight="1" x14ac:dyDescent="0.25">
      <c r="A69" s="39" t="s">
        <v>3151</v>
      </c>
      <c r="B69" s="39" t="s">
        <v>4325</v>
      </c>
      <c r="C69" s="39" t="s">
        <v>304</v>
      </c>
      <c r="D69" s="113">
        <v>50000</v>
      </c>
      <c r="E69" s="113">
        <f>50000-2046</f>
        <v>47954</v>
      </c>
    </row>
    <row r="70" spans="1:5" ht="24" x14ac:dyDescent="0.25">
      <c r="A70" s="39" t="s">
        <v>3152</v>
      </c>
      <c r="B70" s="39" t="s">
        <v>4289</v>
      </c>
      <c r="C70" s="39" t="s">
        <v>3153</v>
      </c>
      <c r="D70" s="113">
        <v>50000</v>
      </c>
      <c r="E70" s="113">
        <v>50000</v>
      </c>
    </row>
    <row r="71" spans="1:5" ht="23.1" customHeight="1" x14ac:dyDescent="0.25">
      <c r="A71" s="39" t="s">
        <v>3154</v>
      </c>
      <c r="B71" s="39" t="s">
        <v>4326</v>
      </c>
      <c r="C71" s="39" t="s">
        <v>320</v>
      </c>
      <c r="D71" s="113">
        <v>50000</v>
      </c>
      <c r="E71" s="113">
        <v>50000</v>
      </c>
    </row>
    <row r="72" spans="1:5" ht="24" x14ac:dyDescent="0.25">
      <c r="A72" s="39" t="s">
        <v>3155</v>
      </c>
      <c r="B72" s="39" t="s">
        <v>4327</v>
      </c>
      <c r="C72" s="39" t="s">
        <v>329</v>
      </c>
      <c r="D72" s="113">
        <v>35200</v>
      </c>
      <c r="E72" s="113">
        <v>35200</v>
      </c>
    </row>
    <row r="73" spans="1:5" ht="24" x14ac:dyDescent="0.25">
      <c r="A73" s="39" t="s">
        <v>3156</v>
      </c>
      <c r="B73" s="39" t="s">
        <v>4328</v>
      </c>
      <c r="C73" s="39" t="s">
        <v>333</v>
      </c>
      <c r="D73" s="113">
        <v>50000</v>
      </c>
      <c r="E73" s="113">
        <v>50000</v>
      </c>
    </row>
    <row r="74" spans="1:5" ht="24" x14ac:dyDescent="0.25">
      <c r="A74" s="39" t="s">
        <v>3157</v>
      </c>
      <c r="B74" s="39" t="s">
        <v>4329</v>
      </c>
      <c r="C74" s="39" t="s">
        <v>305</v>
      </c>
      <c r="D74" s="113">
        <v>50000</v>
      </c>
      <c r="E74" s="113">
        <v>50000</v>
      </c>
    </row>
    <row r="75" spans="1:5" x14ac:dyDescent="0.25">
      <c r="A75" s="39" t="s">
        <v>3158</v>
      </c>
      <c r="B75" s="39" t="s">
        <v>4330</v>
      </c>
      <c r="C75" s="39" t="s">
        <v>318</v>
      </c>
      <c r="D75" s="113">
        <v>25000</v>
      </c>
      <c r="E75" s="113">
        <v>25000</v>
      </c>
    </row>
    <row r="76" spans="1:5" ht="36" x14ac:dyDescent="0.25">
      <c r="A76" s="39" t="s">
        <v>3159</v>
      </c>
      <c r="B76" s="39" t="s">
        <v>4329</v>
      </c>
      <c r="C76" s="39" t="s">
        <v>3160</v>
      </c>
      <c r="D76" s="113">
        <v>40000</v>
      </c>
      <c r="E76" s="113">
        <v>0</v>
      </c>
    </row>
    <row r="77" spans="1:5" ht="24" x14ac:dyDescent="0.25">
      <c r="A77" s="39" t="s">
        <v>3161</v>
      </c>
      <c r="B77" s="39" t="s">
        <v>4331</v>
      </c>
      <c r="C77" s="39" t="s">
        <v>295</v>
      </c>
      <c r="D77" s="113">
        <v>50000</v>
      </c>
      <c r="E77" s="113">
        <v>50000</v>
      </c>
    </row>
    <row r="78" spans="1:5" ht="24" x14ac:dyDescent="0.25">
      <c r="A78" s="39" t="s">
        <v>3162</v>
      </c>
      <c r="B78" s="39" t="s">
        <v>4296</v>
      </c>
      <c r="C78" s="39" t="s">
        <v>3163</v>
      </c>
      <c r="D78" s="113">
        <v>45000</v>
      </c>
      <c r="E78" s="113">
        <v>45000</v>
      </c>
    </row>
    <row r="79" spans="1:5" ht="24" x14ac:dyDescent="0.25">
      <c r="A79" s="39" t="s">
        <v>3164</v>
      </c>
      <c r="B79" s="39" t="s">
        <v>4332</v>
      </c>
      <c r="C79" s="39" t="s">
        <v>3165</v>
      </c>
      <c r="D79" s="113">
        <v>50000</v>
      </c>
      <c r="E79" s="113">
        <v>50000</v>
      </c>
    </row>
    <row r="80" spans="1:5" ht="24.95" customHeight="1" x14ac:dyDescent="0.25">
      <c r="A80" s="39" t="s">
        <v>3166</v>
      </c>
      <c r="B80" s="39" t="s">
        <v>302</v>
      </c>
      <c r="C80" s="39" t="s">
        <v>3167</v>
      </c>
      <c r="D80" s="113">
        <v>50000</v>
      </c>
      <c r="E80" s="113">
        <v>50000</v>
      </c>
    </row>
    <row r="81" spans="1:5" ht="24" x14ac:dyDescent="0.25">
      <c r="A81" s="39" t="s">
        <v>3168</v>
      </c>
      <c r="B81" s="39" t="s">
        <v>4333</v>
      </c>
      <c r="C81" s="39" t="s">
        <v>3044</v>
      </c>
      <c r="D81" s="113">
        <v>50000</v>
      </c>
      <c r="E81" s="113">
        <f>50000-14991</f>
        <v>35009</v>
      </c>
    </row>
    <row r="82" spans="1:5" ht="36" x14ac:dyDescent="0.25">
      <c r="A82" s="39" t="s">
        <v>3169</v>
      </c>
      <c r="B82" s="39" t="s">
        <v>4334</v>
      </c>
      <c r="C82" s="39" t="s">
        <v>3170</v>
      </c>
      <c r="D82" s="113">
        <v>50000</v>
      </c>
      <c r="E82" s="113">
        <v>50000</v>
      </c>
    </row>
    <row r="83" spans="1:5" ht="36" x14ac:dyDescent="0.25">
      <c r="A83" s="39" t="s">
        <v>3171</v>
      </c>
      <c r="B83" s="39" t="s">
        <v>4335</v>
      </c>
      <c r="C83" s="39" t="s">
        <v>331</v>
      </c>
      <c r="D83" s="113">
        <v>20000</v>
      </c>
      <c r="E83" s="113">
        <v>20000</v>
      </c>
    </row>
    <row r="84" spans="1:5" ht="36" x14ac:dyDescent="0.25">
      <c r="A84" s="39" t="s">
        <v>3172</v>
      </c>
      <c r="B84" s="39" t="s">
        <v>4335</v>
      </c>
      <c r="C84" s="39" t="s">
        <v>332</v>
      </c>
      <c r="D84" s="113">
        <v>20000</v>
      </c>
      <c r="E84" s="113">
        <v>20000</v>
      </c>
    </row>
    <row r="85" spans="1:5" ht="24" x14ac:dyDescent="0.25">
      <c r="A85" s="39" t="s">
        <v>3173</v>
      </c>
      <c r="B85" s="39" t="s">
        <v>4336</v>
      </c>
      <c r="C85" s="39" t="s">
        <v>298</v>
      </c>
      <c r="D85" s="113">
        <v>30000</v>
      </c>
      <c r="E85" s="113">
        <v>30000</v>
      </c>
    </row>
    <row r="86" spans="1:5" ht="24.6" customHeight="1" x14ac:dyDescent="0.25">
      <c r="A86" s="39" t="s">
        <v>3174</v>
      </c>
      <c r="B86" s="39" t="s">
        <v>4337</v>
      </c>
      <c r="C86" s="39" t="s">
        <v>3175</v>
      </c>
      <c r="D86" s="113">
        <v>50000</v>
      </c>
      <c r="E86" s="113">
        <v>50000</v>
      </c>
    </row>
    <row r="87" spans="1:5" ht="24" x14ac:dyDescent="0.25">
      <c r="A87" s="39" t="s">
        <v>3176</v>
      </c>
      <c r="B87" s="39" t="s">
        <v>4338</v>
      </c>
      <c r="C87" s="39" t="s">
        <v>3177</v>
      </c>
      <c r="D87" s="113">
        <v>50000</v>
      </c>
      <c r="E87" s="113">
        <v>50000</v>
      </c>
    </row>
    <row r="88" spans="1:5" ht="36" x14ac:dyDescent="0.25">
      <c r="A88" s="39" t="s">
        <v>3178</v>
      </c>
      <c r="B88" s="39" t="s">
        <v>21</v>
      </c>
      <c r="C88" s="39" t="s">
        <v>303</v>
      </c>
      <c r="D88" s="113">
        <v>20000</v>
      </c>
      <c r="E88" s="113">
        <v>20000</v>
      </c>
    </row>
    <row r="89" spans="1:5" ht="17.100000000000001" customHeight="1" x14ac:dyDescent="0.25">
      <c r="A89" s="39" t="s">
        <v>3179</v>
      </c>
      <c r="B89" s="39" t="s">
        <v>343</v>
      </c>
      <c r="C89" s="39" t="s">
        <v>344</v>
      </c>
      <c r="D89" s="113">
        <v>50000</v>
      </c>
      <c r="E89" s="113">
        <v>50000</v>
      </c>
    </row>
    <row r="90" spans="1:5" ht="24" x14ac:dyDescent="0.25">
      <c r="A90" s="39" t="s">
        <v>3180</v>
      </c>
      <c r="B90" s="39" t="s">
        <v>4339</v>
      </c>
      <c r="C90" s="39" t="s">
        <v>296</v>
      </c>
      <c r="D90" s="113">
        <v>35000</v>
      </c>
      <c r="E90" s="113">
        <v>35000</v>
      </c>
    </row>
    <row r="91" spans="1:5" ht="24" x14ac:dyDescent="0.25">
      <c r="A91" s="39" t="s">
        <v>3181</v>
      </c>
      <c r="B91" s="39" t="s">
        <v>323</v>
      </c>
      <c r="C91" s="39" t="s">
        <v>324</v>
      </c>
      <c r="D91" s="113">
        <v>50000</v>
      </c>
      <c r="E91" s="113">
        <v>50000</v>
      </c>
    </row>
    <row r="92" spans="1:5" ht="24" x14ac:dyDescent="0.25">
      <c r="A92" s="39" t="s">
        <v>3182</v>
      </c>
      <c r="B92" s="39" t="s">
        <v>297</v>
      </c>
      <c r="C92" s="39" t="s">
        <v>298</v>
      </c>
      <c r="D92" s="113">
        <v>50000</v>
      </c>
      <c r="E92" s="113">
        <v>50000</v>
      </c>
    </row>
    <row r="93" spans="1:5" ht="24" x14ac:dyDescent="0.25">
      <c r="A93" s="39" t="s">
        <v>3183</v>
      </c>
      <c r="B93" s="39" t="s">
        <v>4340</v>
      </c>
      <c r="C93" s="39" t="s">
        <v>3184</v>
      </c>
      <c r="D93" s="113">
        <v>50000</v>
      </c>
      <c r="E93" s="113">
        <f>50000-10203</f>
        <v>39797</v>
      </c>
    </row>
    <row r="94" spans="1:5" ht="24" x14ac:dyDescent="0.25">
      <c r="A94" s="39" t="s">
        <v>3185</v>
      </c>
      <c r="B94" s="39" t="s">
        <v>340</v>
      </c>
      <c r="C94" s="39" t="s">
        <v>341</v>
      </c>
      <c r="D94" s="113">
        <v>25000</v>
      </c>
      <c r="E94" s="113">
        <v>25000</v>
      </c>
    </row>
    <row r="95" spans="1:5" ht="24" x14ac:dyDescent="0.25">
      <c r="A95" s="39" t="s">
        <v>3186</v>
      </c>
      <c r="B95" s="39" t="s">
        <v>4341</v>
      </c>
      <c r="C95" s="39" t="s">
        <v>298</v>
      </c>
      <c r="D95" s="113">
        <v>35000</v>
      </c>
      <c r="E95" s="113">
        <v>35000</v>
      </c>
    </row>
    <row r="96" spans="1:5" ht="24" x14ac:dyDescent="0.25">
      <c r="A96" s="39" t="s">
        <v>3187</v>
      </c>
      <c r="B96" s="39" t="s">
        <v>4342</v>
      </c>
      <c r="C96" s="39" t="s">
        <v>3188</v>
      </c>
      <c r="D96" s="113">
        <v>50000</v>
      </c>
      <c r="E96" s="113">
        <v>50000</v>
      </c>
    </row>
    <row r="97" spans="1:5" ht="24" x14ac:dyDescent="0.25">
      <c r="A97" s="39" t="s">
        <v>3189</v>
      </c>
      <c r="B97" s="39" t="s">
        <v>300</v>
      </c>
      <c r="C97" s="39" t="s">
        <v>301</v>
      </c>
      <c r="D97" s="113">
        <v>50000</v>
      </c>
      <c r="E97" s="113">
        <v>50000</v>
      </c>
    </row>
    <row r="98" spans="1:5" ht="24" x14ac:dyDescent="0.25">
      <c r="A98" s="39" t="s">
        <v>3190</v>
      </c>
      <c r="B98" s="39" t="s">
        <v>337</v>
      </c>
      <c r="C98" s="39" t="s">
        <v>298</v>
      </c>
      <c r="D98" s="113">
        <v>50000</v>
      </c>
      <c r="E98" s="113">
        <v>50000</v>
      </c>
    </row>
    <row r="99" spans="1:5" ht="24" x14ac:dyDescent="0.25">
      <c r="A99" s="39" t="s">
        <v>3191</v>
      </c>
      <c r="B99" s="39" t="s">
        <v>308</v>
      </c>
      <c r="C99" s="39" t="s">
        <v>3192</v>
      </c>
      <c r="D99" s="113">
        <v>50000</v>
      </c>
      <c r="E99" s="113">
        <v>50000</v>
      </c>
    </row>
    <row r="100" spans="1:5" ht="24" x14ac:dyDescent="0.25">
      <c r="A100" s="39" t="s">
        <v>3193</v>
      </c>
      <c r="B100" s="39" t="s">
        <v>4298</v>
      </c>
      <c r="C100" s="39" t="s">
        <v>3194</v>
      </c>
      <c r="D100" s="113">
        <v>47500</v>
      </c>
      <c r="E100" s="113">
        <v>47500</v>
      </c>
    </row>
    <row r="101" spans="1:5" ht="24" x14ac:dyDescent="0.25">
      <c r="A101" s="39" t="s">
        <v>3195</v>
      </c>
      <c r="B101" s="39" t="s">
        <v>4343</v>
      </c>
      <c r="C101" s="39" t="s">
        <v>339</v>
      </c>
      <c r="D101" s="113">
        <v>20200</v>
      </c>
      <c r="E101" s="113">
        <f>20200-4250.5</f>
        <v>15949.5</v>
      </c>
    </row>
    <row r="102" spans="1:5" ht="24" x14ac:dyDescent="0.25">
      <c r="A102" s="39" t="s">
        <v>3196</v>
      </c>
      <c r="B102" s="39" t="s">
        <v>4344</v>
      </c>
      <c r="C102" s="39" t="s">
        <v>299</v>
      </c>
      <c r="D102" s="113">
        <v>50000</v>
      </c>
      <c r="E102" s="113">
        <v>50000</v>
      </c>
    </row>
    <row r="103" spans="1:5" ht="24" x14ac:dyDescent="0.25">
      <c r="A103" s="39" t="s">
        <v>3197</v>
      </c>
      <c r="B103" s="39" t="s">
        <v>4345</v>
      </c>
      <c r="C103" s="39" t="s">
        <v>330</v>
      </c>
      <c r="D103" s="113">
        <v>50000</v>
      </c>
      <c r="E103" s="113">
        <v>50000</v>
      </c>
    </row>
    <row r="104" spans="1:5" ht="24" x14ac:dyDescent="0.25">
      <c r="A104" s="39" t="s">
        <v>3198</v>
      </c>
      <c r="B104" s="39" t="s">
        <v>4346</v>
      </c>
      <c r="C104" s="39" t="s">
        <v>3199</v>
      </c>
      <c r="D104" s="113">
        <v>50000</v>
      </c>
      <c r="E104" s="113">
        <v>50000</v>
      </c>
    </row>
    <row r="105" spans="1:5" ht="24" x14ac:dyDescent="0.25">
      <c r="A105" s="39" t="s">
        <v>3200</v>
      </c>
      <c r="B105" s="39" t="s">
        <v>4347</v>
      </c>
      <c r="C105" s="39" t="s">
        <v>3201</v>
      </c>
      <c r="D105" s="113">
        <v>30000</v>
      </c>
      <c r="E105" s="113">
        <v>30000</v>
      </c>
    </row>
    <row r="106" spans="1:5" ht="24" x14ac:dyDescent="0.25">
      <c r="A106" s="39" t="s">
        <v>3202</v>
      </c>
      <c r="B106" s="39" t="s">
        <v>4348</v>
      </c>
      <c r="C106" s="39" t="s">
        <v>3203</v>
      </c>
      <c r="D106" s="113">
        <v>50000</v>
      </c>
      <c r="E106" s="113">
        <v>50000</v>
      </c>
    </row>
    <row r="107" spans="1:5" ht="60" x14ac:dyDescent="0.25">
      <c r="A107" s="39" t="s">
        <v>3204</v>
      </c>
      <c r="B107" s="39" t="s">
        <v>4299</v>
      </c>
      <c r="C107" s="39" t="s">
        <v>3205</v>
      </c>
      <c r="D107" s="113">
        <v>40000</v>
      </c>
      <c r="E107" s="113">
        <v>40000</v>
      </c>
    </row>
    <row r="108" spans="1:5" ht="48" x14ac:dyDescent="0.25">
      <c r="A108" s="39" t="s">
        <v>3206</v>
      </c>
      <c r="B108" s="39" t="s">
        <v>4299</v>
      </c>
      <c r="C108" s="39" t="s">
        <v>3207</v>
      </c>
      <c r="D108" s="113">
        <v>40000</v>
      </c>
      <c r="E108" s="113">
        <v>40000</v>
      </c>
    </row>
    <row r="109" spans="1:5" ht="24" x14ac:dyDescent="0.25">
      <c r="A109" s="39" t="s">
        <v>3208</v>
      </c>
      <c r="B109" s="39" t="s">
        <v>325</v>
      </c>
      <c r="C109" s="39" t="s">
        <v>326</v>
      </c>
      <c r="D109" s="113">
        <v>50000</v>
      </c>
      <c r="E109" s="113">
        <v>50000</v>
      </c>
    </row>
    <row r="110" spans="1:5" ht="24" x14ac:dyDescent="0.25">
      <c r="A110" s="39" t="s">
        <v>3209</v>
      </c>
      <c r="B110" s="39" t="s">
        <v>4349</v>
      </c>
      <c r="C110" s="39" t="s">
        <v>298</v>
      </c>
      <c r="D110" s="113">
        <v>50000</v>
      </c>
      <c r="E110" s="113">
        <v>50000</v>
      </c>
    </row>
    <row r="111" spans="1:5" ht="24" x14ac:dyDescent="0.25">
      <c r="A111" s="39" t="s">
        <v>3210</v>
      </c>
      <c r="B111" s="39" t="s">
        <v>4350</v>
      </c>
      <c r="C111" s="39" t="s">
        <v>322</v>
      </c>
      <c r="D111" s="113">
        <v>20000</v>
      </c>
      <c r="E111" s="113">
        <v>20000</v>
      </c>
    </row>
    <row r="112" spans="1:5" x14ac:dyDescent="0.25">
      <c r="A112" s="39" t="s">
        <v>3211</v>
      </c>
      <c r="B112" s="39" t="s">
        <v>4351</v>
      </c>
      <c r="C112" s="39" t="s">
        <v>3212</v>
      </c>
      <c r="D112" s="113">
        <v>50000</v>
      </c>
      <c r="E112" s="113">
        <v>50000</v>
      </c>
    </row>
    <row r="113" spans="1:5" ht="24" x14ac:dyDescent="0.25">
      <c r="A113" s="39" t="s">
        <v>3213</v>
      </c>
      <c r="B113" s="39" t="s">
        <v>4314</v>
      </c>
      <c r="C113" s="39" t="s">
        <v>298</v>
      </c>
      <c r="D113" s="113">
        <v>50000</v>
      </c>
      <c r="E113" s="113">
        <v>50000</v>
      </c>
    </row>
    <row r="114" spans="1:5" ht="24" x14ac:dyDescent="0.25">
      <c r="A114" s="39" t="s">
        <v>3214</v>
      </c>
      <c r="B114" s="39" t="s">
        <v>4352</v>
      </c>
      <c r="C114" s="39" t="s">
        <v>3215</v>
      </c>
      <c r="D114" s="113">
        <v>35000</v>
      </c>
      <c r="E114" s="113">
        <v>35000</v>
      </c>
    </row>
    <row r="115" spans="1:5" ht="24" x14ac:dyDescent="0.25">
      <c r="A115" s="39" t="s">
        <v>3216</v>
      </c>
      <c r="B115" s="39" t="s">
        <v>4353</v>
      </c>
      <c r="C115" s="39" t="s">
        <v>3217</v>
      </c>
      <c r="D115" s="113">
        <v>50000</v>
      </c>
      <c r="E115" s="113">
        <v>50000</v>
      </c>
    </row>
    <row r="116" spans="1:5" ht="24" x14ac:dyDescent="0.25">
      <c r="A116" s="39" t="s">
        <v>3218</v>
      </c>
      <c r="B116" s="39" t="s">
        <v>4354</v>
      </c>
      <c r="C116" s="39" t="s">
        <v>3219</v>
      </c>
      <c r="D116" s="113">
        <v>50000</v>
      </c>
      <c r="E116" s="113">
        <v>0</v>
      </c>
    </row>
    <row r="117" spans="1:5" ht="24" x14ac:dyDescent="0.25">
      <c r="A117" s="39" t="s">
        <v>3220</v>
      </c>
      <c r="B117" s="39" t="s">
        <v>3221</v>
      </c>
      <c r="C117" s="39" t="s">
        <v>3222</v>
      </c>
      <c r="D117" s="113">
        <v>25000</v>
      </c>
      <c r="E117" s="113">
        <v>25000</v>
      </c>
    </row>
    <row r="118" spans="1:5" ht="24" x14ac:dyDescent="0.25">
      <c r="A118" s="39" t="s">
        <v>3223</v>
      </c>
      <c r="B118" s="39" t="s">
        <v>4355</v>
      </c>
      <c r="C118" s="39" t="s">
        <v>3224</v>
      </c>
      <c r="D118" s="113">
        <v>50000</v>
      </c>
      <c r="E118" s="113">
        <v>50000</v>
      </c>
    </row>
    <row r="119" spans="1:5" ht="24" x14ac:dyDescent="0.25">
      <c r="A119" s="39" t="s">
        <v>3225</v>
      </c>
      <c r="B119" s="39" t="s">
        <v>4356</v>
      </c>
      <c r="C119" s="39" t="s">
        <v>3226</v>
      </c>
      <c r="D119" s="113">
        <v>50000</v>
      </c>
      <c r="E119" s="113">
        <v>50000</v>
      </c>
    </row>
    <row r="120" spans="1:5" x14ac:dyDescent="0.25">
      <c r="A120" s="39" t="s">
        <v>3227</v>
      </c>
      <c r="B120" s="39" t="s">
        <v>4357</v>
      </c>
      <c r="C120" s="39" t="s">
        <v>3228</v>
      </c>
      <c r="D120" s="113">
        <v>50000</v>
      </c>
      <c r="E120" s="113">
        <v>50000</v>
      </c>
    </row>
    <row r="121" spans="1:5" ht="24" x14ac:dyDescent="0.25">
      <c r="A121" s="39" t="s">
        <v>3229</v>
      </c>
      <c r="B121" s="39" t="s">
        <v>56</v>
      </c>
      <c r="C121" s="39" t="s">
        <v>3230</v>
      </c>
      <c r="D121" s="113">
        <v>50000</v>
      </c>
      <c r="E121" s="113">
        <v>50000</v>
      </c>
    </row>
    <row r="122" spans="1:5" x14ac:dyDescent="0.25">
      <c r="A122" s="39" t="s">
        <v>3231</v>
      </c>
      <c r="B122" s="39" t="s">
        <v>334</v>
      </c>
      <c r="C122" s="39" t="s">
        <v>3232</v>
      </c>
      <c r="D122" s="113">
        <v>49000</v>
      </c>
      <c r="E122" s="113">
        <v>49000</v>
      </c>
    </row>
    <row r="123" spans="1:5" ht="24" x14ac:dyDescent="0.25">
      <c r="A123" s="39" t="s">
        <v>3233</v>
      </c>
      <c r="B123" s="39" t="s">
        <v>69</v>
      </c>
      <c r="C123" s="39" t="s">
        <v>346</v>
      </c>
      <c r="D123" s="113">
        <v>50000</v>
      </c>
      <c r="E123" s="113">
        <v>50000</v>
      </c>
    </row>
    <row r="124" spans="1:5" ht="24" x14ac:dyDescent="0.25">
      <c r="A124" s="39" t="s">
        <v>3234</v>
      </c>
      <c r="B124" s="39" t="s">
        <v>336</v>
      </c>
      <c r="C124" s="39" t="s">
        <v>3235</v>
      </c>
      <c r="D124" s="113">
        <v>30000</v>
      </c>
      <c r="E124" s="113">
        <f>30000-3572.5</f>
        <v>26427.5</v>
      </c>
    </row>
    <row r="125" spans="1:5" ht="24" x14ac:dyDescent="0.25">
      <c r="A125" s="39" t="s">
        <v>3236</v>
      </c>
      <c r="B125" s="39" t="s">
        <v>71</v>
      </c>
      <c r="C125" s="39" t="s">
        <v>345</v>
      </c>
      <c r="D125" s="113">
        <v>50000</v>
      </c>
      <c r="E125" s="113">
        <v>50000</v>
      </c>
    </row>
    <row r="126" spans="1:5" ht="24" x14ac:dyDescent="0.25">
      <c r="A126" s="39" t="s">
        <v>3237</v>
      </c>
      <c r="B126" s="39" t="s">
        <v>62</v>
      </c>
      <c r="C126" s="39" t="s">
        <v>3238</v>
      </c>
      <c r="D126" s="113">
        <v>50000</v>
      </c>
      <c r="E126" s="113">
        <v>50000</v>
      </c>
    </row>
    <row r="127" spans="1:5" ht="24" x14ac:dyDescent="0.25">
      <c r="A127" s="39" t="s">
        <v>3239</v>
      </c>
      <c r="B127" s="39" t="s">
        <v>4358</v>
      </c>
      <c r="C127" s="39" t="s">
        <v>3240</v>
      </c>
      <c r="D127" s="113">
        <v>50000</v>
      </c>
      <c r="E127" s="113">
        <v>50000</v>
      </c>
    </row>
    <row r="128" spans="1:5" ht="36" x14ac:dyDescent="0.25">
      <c r="A128" s="39" t="s">
        <v>3241</v>
      </c>
      <c r="B128" s="39" t="s">
        <v>4359</v>
      </c>
      <c r="C128" s="39" t="s">
        <v>319</v>
      </c>
      <c r="D128" s="113">
        <v>50000</v>
      </c>
      <c r="E128" s="113">
        <f>50000-6486</f>
        <v>43514</v>
      </c>
    </row>
    <row r="129" spans="1:5" ht="24" x14ac:dyDescent="0.25">
      <c r="A129" s="39" t="s">
        <v>3242</v>
      </c>
      <c r="B129" s="39" t="s">
        <v>4360</v>
      </c>
      <c r="C129" s="39" t="s">
        <v>3243</v>
      </c>
      <c r="D129" s="113">
        <v>50000</v>
      </c>
      <c r="E129" s="113">
        <v>50000</v>
      </c>
    </row>
    <row r="130" spans="1:5" ht="24" x14ac:dyDescent="0.25">
      <c r="A130" s="39" t="s">
        <v>3244</v>
      </c>
      <c r="B130" s="39" t="s">
        <v>335</v>
      </c>
      <c r="C130" s="39" t="s">
        <v>3245</v>
      </c>
      <c r="D130" s="113">
        <v>25000</v>
      </c>
      <c r="E130" s="113">
        <v>25000</v>
      </c>
    </row>
    <row r="131" spans="1:5" ht="36" x14ac:dyDescent="0.25">
      <c r="A131" s="39" t="s">
        <v>3246</v>
      </c>
      <c r="B131" s="39" t="s">
        <v>249</v>
      </c>
      <c r="C131" s="39" t="s">
        <v>328</v>
      </c>
      <c r="D131" s="113">
        <v>30000</v>
      </c>
      <c r="E131" s="113">
        <v>30000</v>
      </c>
    </row>
    <row r="132" spans="1:5" ht="36" x14ac:dyDescent="0.25">
      <c r="A132" s="39" t="s">
        <v>3247</v>
      </c>
      <c r="B132" s="39" t="s">
        <v>4361</v>
      </c>
      <c r="C132" s="39" t="s">
        <v>3248</v>
      </c>
      <c r="D132" s="113">
        <v>30000</v>
      </c>
      <c r="E132" s="113">
        <v>30000</v>
      </c>
    </row>
    <row r="133" spans="1:5" ht="24" x14ac:dyDescent="0.25">
      <c r="A133" s="39" t="s">
        <v>3249</v>
      </c>
      <c r="B133" s="39" t="s">
        <v>249</v>
      </c>
      <c r="C133" s="39" t="s">
        <v>327</v>
      </c>
      <c r="D133" s="113">
        <v>30000</v>
      </c>
      <c r="E133" s="113">
        <v>30000</v>
      </c>
    </row>
    <row r="134" spans="1:5" ht="24" x14ac:dyDescent="0.25">
      <c r="A134" s="39" t="s">
        <v>3250</v>
      </c>
      <c r="B134" s="39" t="s">
        <v>4362</v>
      </c>
      <c r="C134" s="39" t="s">
        <v>3251</v>
      </c>
      <c r="D134" s="113">
        <v>50000</v>
      </c>
      <c r="E134" s="113">
        <v>50000</v>
      </c>
    </row>
    <row r="135" spans="1:5" x14ac:dyDescent="0.25">
      <c r="A135" s="39" t="s">
        <v>3252</v>
      </c>
      <c r="B135" s="39" t="s">
        <v>4363</v>
      </c>
      <c r="C135" s="39" t="s">
        <v>3253</v>
      </c>
      <c r="D135" s="113">
        <v>50000</v>
      </c>
      <c r="E135" s="113">
        <v>50000</v>
      </c>
    </row>
    <row r="136" spans="1:5" ht="25.5" customHeight="1" x14ac:dyDescent="0.25">
      <c r="A136" s="39" t="s">
        <v>3254</v>
      </c>
      <c r="B136" s="39" t="s">
        <v>4364</v>
      </c>
      <c r="C136" s="39" t="s">
        <v>3255</v>
      </c>
      <c r="D136" s="113">
        <v>50000</v>
      </c>
      <c r="E136" s="113">
        <v>50000</v>
      </c>
    </row>
    <row r="137" spans="1:5" ht="24" x14ac:dyDescent="0.25">
      <c r="A137" s="39" t="s">
        <v>3256</v>
      </c>
      <c r="B137" s="39" t="s">
        <v>3257</v>
      </c>
      <c r="C137" s="39" t="s">
        <v>3258</v>
      </c>
      <c r="D137" s="113">
        <v>50000</v>
      </c>
      <c r="E137" s="113">
        <v>50000</v>
      </c>
    </row>
    <row r="138" spans="1:5" ht="24" x14ac:dyDescent="0.25">
      <c r="A138" s="39" t="s">
        <v>3259</v>
      </c>
      <c r="B138" s="39" t="s">
        <v>4365</v>
      </c>
      <c r="C138" s="39" t="s">
        <v>3260</v>
      </c>
      <c r="D138" s="113">
        <v>33500</v>
      </c>
      <c r="E138" s="113">
        <v>33500</v>
      </c>
    </row>
    <row r="139" spans="1:5" x14ac:dyDescent="0.25">
      <c r="A139" s="39" t="s">
        <v>3261</v>
      </c>
      <c r="B139" s="84" t="s">
        <v>3262</v>
      </c>
      <c r="C139" s="39" t="s">
        <v>3263</v>
      </c>
      <c r="D139" s="113">
        <v>300000</v>
      </c>
      <c r="E139" s="113">
        <v>300000</v>
      </c>
    </row>
    <row r="140" spans="1:5" ht="24" x14ac:dyDescent="0.25">
      <c r="A140" s="39" t="s">
        <v>3264</v>
      </c>
      <c r="B140" s="84" t="s">
        <v>4299</v>
      </c>
      <c r="C140" s="39" t="s">
        <v>3265</v>
      </c>
      <c r="D140" s="113">
        <v>300000</v>
      </c>
      <c r="E140" s="113">
        <v>300000</v>
      </c>
    </row>
    <row r="141" spans="1:5" ht="36" x14ac:dyDescent="0.25">
      <c r="A141" s="39" t="s">
        <v>3266</v>
      </c>
      <c r="B141" s="39" t="s">
        <v>3267</v>
      </c>
      <c r="C141" s="39" t="s">
        <v>3268</v>
      </c>
      <c r="D141" s="113">
        <v>300000</v>
      </c>
      <c r="E141" s="113">
        <v>300000</v>
      </c>
    </row>
    <row r="142" spans="1:5" ht="24" x14ac:dyDescent="0.25">
      <c r="A142" s="39" t="s">
        <v>3269</v>
      </c>
      <c r="B142" s="39" t="s">
        <v>4347</v>
      </c>
      <c r="C142" s="39" t="s">
        <v>3270</v>
      </c>
      <c r="D142" s="113">
        <v>2670000</v>
      </c>
      <c r="E142" s="113">
        <v>2670000</v>
      </c>
    </row>
    <row r="143" spans="1:5" ht="36" x14ac:dyDescent="0.25">
      <c r="A143" s="39" t="s">
        <v>3271</v>
      </c>
      <c r="B143" s="84" t="s">
        <v>3272</v>
      </c>
      <c r="C143" s="39" t="s">
        <v>3273</v>
      </c>
      <c r="D143" s="113">
        <v>300000</v>
      </c>
      <c r="E143" s="113">
        <v>300000</v>
      </c>
    </row>
    <row r="144" spans="1:5" x14ac:dyDescent="0.25">
      <c r="A144" s="39" t="s">
        <v>3274</v>
      </c>
      <c r="B144" s="84" t="s">
        <v>3275</v>
      </c>
      <c r="C144" s="39" t="s">
        <v>3276</v>
      </c>
      <c r="D144" s="113">
        <v>300000</v>
      </c>
      <c r="E144" s="113">
        <v>300000</v>
      </c>
    </row>
    <row r="145" spans="1:5" ht="24" x14ac:dyDescent="0.25">
      <c r="A145" s="39" t="s">
        <v>3277</v>
      </c>
      <c r="B145" s="39" t="s">
        <v>4366</v>
      </c>
      <c r="C145" s="39" t="s">
        <v>3278</v>
      </c>
      <c r="D145" s="113">
        <v>300000</v>
      </c>
      <c r="E145" s="113">
        <v>300000</v>
      </c>
    </row>
    <row r="146" spans="1:5" ht="24" x14ac:dyDescent="0.25">
      <c r="A146" s="39" t="s">
        <v>3279</v>
      </c>
      <c r="B146" s="84" t="s">
        <v>33</v>
      </c>
      <c r="C146" s="39" t="s">
        <v>3280</v>
      </c>
      <c r="D146" s="113">
        <v>300000</v>
      </c>
      <c r="E146" s="113">
        <v>300000</v>
      </c>
    </row>
    <row r="147" spans="1:5" x14ac:dyDescent="0.25">
      <c r="A147" s="39" t="s">
        <v>3281</v>
      </c>
      <c r="B147" s="84" t="s">
        <v>135</v>
      </c>
      <c r="C147" s="39" t="s">
        <v>3282</v>
      </c>
      <c r="D147" s="113">
        <v>300000</v>
      </c>
      <c r="E147" s="113">
        <v>300000</v>
      </c>
    </row>
    <row r="148" spans="1:5" ht="27" customHeight="1" x14ac:dyDescent="0.25">
      <c r="A148" s="39" t="s">
        <v>3283</v>
      </c>
      <c r="B148" s="84" t="s">
        <v>4367</v>
      </c>
      <c r="C148" s="39" t="s">
        <v>3284</v>
      </c>
      <c r="D148" s="113">
        <v>3000000</v>
      </c>
      <c r="E148" s="113">
        <v>3000000</v>
      </c>
    </row>
    <row r="149" spans="1:5" ht="49.5" customHeight="1" x14ac:dyDescent="0.25">
      <c r="A149" s="39" t="s">
        <v>3285</v>
      </c>
      <c r="B149" s="39" t="s">
        <v>4368</v>
      </c>
      <c r="C149" s="39" t="s">
        <v>3286</v>
      </c>
      <c r="D149" s="113">
        <v>300000</v>
      </c>
      <c r="E149" s="113">
        <v>300000</v>
      </c>
    </row>
    <row r="150" spans="1:5" ht="36" x14ac:dyDescent="0.25">
      <c r="A150" s="39" t="s">
        <v>3287</v>
      </c>
      <c r="B150" s="39" t="s">
        <v>4369</v>
      </c>
      <c r="C150" s="39" t="s">
        <v>3288</v>
      </c>
      <c r="D150" s="113">
        <v>300000</v>
      </c>
      <c r="E150" s="113">
        <v>300000</v>
      </c>
    </row>
    <row r="151" spans="1:5" ht="36" x14ac:dyDescent="0.25">
      <c r="A151" s="39" t="s">
        <v>3289</v>
      </c>
      <c r="B151" s="84" t="s">
        <v>4370</v>
      </c>
      <c r="C151" s="39" t="s">
        <v>3290</v>
      </c>
      <c r="D151" s="113">
        <v>3000000</v>
      </c>
      <c r="E151" s="113">
        <v>3000000</v>
      </c>
    </row>
    <row r="152" spans="1:5" x14ac:dyDescent="0.25">
      <c r="A152" s="39" t="s">
        <v>3291</v>
      </c>
      <c r="B152" s="39" t="s">
        <v>4371</v>
      </c>
      <c r="C152" s="39" t="s">
        <v>3292</v>
      </c>
      <c r="D152" s="113">
        <v>300000</v>
      </c>
      <c r="E152" s="113">
        <v>300000</v>
      </c>
    </row>
    <row r="153" spans="1:5" ht="24" x14ac:dyDescent="0.25">
      <c r="A153" s="39" t="s">
        <v>3293</v>
      </c>
      <c r="B153" s="39" t="s">
        <v>625</v>
      </c>
      <c r="C153" s="39" t="s">
        <v>3294</v>
      </c>
      <c r="D153" s="113">
        <v>300000</v>
      </c>
      <c r="E153" s="113">
        <v>300000</v>
      </c>
    </row>
    <row r="154" spans="1:5" ht="24" x14ac:dyDescent="0.25">
      <c r="A154" s="39" t="s">
        <v>3295</v>
      </c>
      <c r="B154" s="39" t="s">
        <v>3296</v>
      </c>
      <c r="C154" s="39" t="s">
        <v>3297</v>
      </c>
      <c r="D154" s="113">
        <v>300000</v>
      </c>
      <c r="E154" s="113">
        <v>300000</v>
      </c>
    </row>
    <row r="155" spans="1:5" ht="24" x14ac:dyDescent="0.25">
      <c r="A155" s="39" t="s">
        <v>3298</v>
      </c>
      <c r="B155" s="39" t="s">
        <v>3299</v>
      </c>
      <c r="C155" s="39" t="s">
        <v>3300</v>
      </c>
      <c r="D155" s="113">
        <v>300000</v>
      </c>
      <c r="E155" s="113">
        <v>300000</v>
      </c>
    </row>
    <row r="156" spans="1:5" ht="24" x14ac:dyDescent="0.25">
      <c r="A156" s="39" t="s">
        <v>3301</v>
      </c>
      <c r="B156" s="39" t="s">
        <v>4314</v>
      </c>
      <c r="C156" s="39" t="s">
        <v>3302</v>
      </c>
      <c r="D156" s="113">
        <v>300000</v>
      </c>
      <c r="E156" s="113">
        <v>300000</v>
      </c>
    </row>
    <row r="157" spans="1:5" ht="36" x14ac:dyDescent="0.25">
      <c r="A157" s="39" t="s">
        <v>3303</v>
      </c>
      <c r="B157" s="39" t="s">
        <v>4372</v>
      </c>
      <c r="C157" s="39" t="s">
        <v>3304</v>
      </c>
      <c r="D157" s="113">
        <v>300000</v>
      </c>
      <c r="E157" s="113">
        <v>300000</v>
      </c>
    </row>
    <row r="158" spans="1:5" ht="36" x14ac:dyDescent="0.25">
      <c r="A158" s="39" t="s">
        <v>3305</v>
      </c>
      <c r="B158" s="39" t="s">
        <v>314</v>
      </c>
      <c r="C158" s="39" t="s">
        <v>3306</v>
      </c>
      <c r="D158" s="113">
        <v>300000</v>
      </c>
      <c r="E158" s="113">
        <v>300000</v>
      </c>
    </row>
    <row r="159" spans="1:5" x14ac:dyDescent="0.25">
      <c r="A159" s="39" t="s">
        <v>3307</v>
      </c>
      <c r="B159" s="39" t="s">
        <v>4373</v>
      </c>
      <c r="C159" s="39" t="s">
        <v>3308</v>
      </c>
      <c r="D159" s="113">
        <v>300000</v>
      </c>
      <c r="E159" s="113">
        <v>300000</v>
      </c>
    </row>
    <row r="160" spans="1:5" ht="36" x14ac:dyDescent="0.25">
      <c r="A160" s="39" t="s">
        <v>3309</v>
      </c>
      <c r="B160" s="39" t="s">
        <v>4374</v>
      </c>
      <c r="C160" s="39" t="s">
        <v>3310</v>
      </c>
      <c r="D160" s="113">
        <v>300000</v>
      </c>
      <c r="E160" s="113">
        <v>300000</v>
      </c>
    </row>
    <row r="161" spans="1:5" ht="36" x14ac:dyDescent="0.25">
      <c r="A161" s="39" t="s">
        <v>3311</v>
      </c>
      <c r="B161" s="39" t="s">
        <v>4375</v>
      </c>
      <c r="C161" s="39" t="s">
        <v>3312</v>
      </c>
      <c r="D161" s="113">
        <v>300000</v>
      </c>
      <c r="E161" s="113">
        <v>300000</v>
      </c>
    </row>
    <row r="162" spans="1:5" x14ac:dyDescent="0.25">
      <c r="A162" s="39" t="s">
        <v>3313</v>
      </c>
      <c r="B162" s="39" t="s">
        <v>4376</v>
      </c>
      <c r="C162" s="39" t="s">
        <v>3314</v>
      </c>
      <c r="D162" s="113">
        <v>300000</v>
      </c>
      <c r="E162" s="113">
        <v>300000</v>
      </c>
    </row>
    <row r="163" spans="1:5" ht="24" x14ac:dyDescent="0.25">
      <c r="A163" s="39" t="s">
        <v>3315</v>
      </c>
      <c r="B163" s="39" t="s">
        <v>4337</v>
      </c>
      <c r="C163" s="39" t="s">
        <v>3316</v>
      </c>
      <c r="D163" s="113">
        <v>300000</v>
      </c>
      <c r="E163" s="113">
        <v>300000</v>
      </c>
    </row>
    <row r="164" spans="1:5" ht="24" x14ac:dyDescent="0.25">
      <c r="A164" s="39" t="s">
        <v>3317</v>
      </c>
      <c r="B164" s="39" t="s">
        <v>3318</v>
      </c>
      <c r="C164" s="39" t="s">
        <v>3319</v>
      </c>
      <c r="D164" s="113">
        <v>300000</v>
      </c>
      <c r="E164" s="113">
        <v>300000</v>
      </c>
    </row>
    <row r="165" spans="1:5" ht="24" x14ac:dyDescent="0.25">
      <c r="A165" s="39" t="s">
        <v>3320</v>
      </c>
      <c r="B165" s="39" t="s">
        <v>4338</v>
      </c>
      <c r="C165" s="39" t="s">
        <v>3321</v>
      </c>
      <c r="D165" s="113">
        <v>300000</v>
      </c>
      <c r="E165" s="113">
        <v>300000</v>
      </c>
    </row>
    <row r="166" spans="1:5" ht="36" x14ac:dyDescent="0.25">
      <c r="A166" s="39" t="s">
        <v>3322</v>
      </c>
      <c r="B166" s="39" t="s">
        <v>4377</v>
      </c>
      <c r="C166" s="39" t="s">
        <v>3323</v>
      </c>
      <c r="D166" s="113">
        <v>300000</v>
      </c>
      <c r="E166" s="113">
        <v>300000</v>
      </c>
    </row>
    <row r="167" spans="1:5" ht="24" x14ac:dyDescent="0.25">
      <c r="A167" s="39" t="s">
        <v>307</v>
      </c>
      <c r="B167" s="39" t="s">
        <v>3324</v>
      </c>
      <c r="C167" s="39" t="s">
        <v>136</v>
      </c>
      <c r="D167" s="113">
        <v>3000000</v>
      </c>
      <c r="E167" s="113">
        <v>3000000</v>
      </c>
    </row>
    <row r="168" spans="1:5" ht="24" x14ac:dyDescent="0.25">
      <c r="A168" s="85" t="s">
        <v>3325</v>
      </c>
      <c r="B168" s="85" t="s">
        <v>4359</v>
      </c>
      <c r="C168" s="85" t="s">
        <v>3326</v>
      </c>
      <c r="D168" s="113">
        <v>20000</v>
      </c>
      <c r="E168" s="113">
        <f>20000-1365.44</f>
        <v>18634.560000000001</v>
      </c>
    </row>
    <row r="169" spans="1:5" ht="48" x14ac:dyDescent="0.25">
      <c r="A169" s="85" t="s">
        <v>3327</v>
      </c>
      <c r="B169" s="85" t="s">
        <v>4289</v>
      </c>
      <c r="C169" s="85" t="s">
        <v>3328</v>
      </c>
      <c r="D169" s="113">
        <v>20000</v>
      </c>
      <c r="E169" s="113">
        <f>20000-1010</f>
        <v>18990</v>
      </c>
    </row>
    <row r="170" spans="1:5" ht="48" x14ac:dyDescent="0.25">
      <c r="A170" s="85" t="s">
        <v>3329</v>
      </c>
      <c r="B170" s="85" t="s">
        <v>4332</v>
      </c>
      <c r="C170" s="85" t="s">
        <v>3330</v>
      </c>
      <c r="D170" s="113">
        <v>20000</v>
      </c>
      <c r="E170" s="113">
        <v>20000</v>
      </c>
    </row>
    <row r="171" spans="1:5" ht="36" x14ac:dyDescent="0.25">
      <c r="A171" s="85" t="s">
        <v>3331</v>
      </c>
      <c r="B171" s="85" t="s">
        <v>4361</v>
      </c>
      <c r="C171" s="85" t="s">
        <v>3332</v>
      </c>
      <c r="D171" s="113">
        <v>10000</v>
      </c>
      <c r="E171" s="113">
        <v>10000</v>
      </c>
    </row>
    <row r="172" spans="1:5" ht="36" x14ac:dyDescent="0.25">
      <c r="A172" s="85" t="s">
        <v>3333</v>
      </c>
      <c r="B172" s="85" t="s">
        <v>4378</v>
      </c>
      <c r="C172" s="85" t="s">
        <v>3334</v>
      </c>
      <c r="D172" s="113">
        <v>20000</v>
      </c>
      <c r="E172" s="113">
        <v>20000</v>
      </c>
    </row>
    <row r="173" spans="1:5" ht="24" x14ac:dyDescent="0.25">
      <c r="A173" s="85" t="s">
        <v>3335</v>
      </c>
      <c r="B173" s="85" t="s">
        <v>66</v>
      </c>
      <c r="C173" s="85" t="s">
        <v>347</v>
      </c>
      <c r="D173" s="113">
        <v>10000</v>
      </c>
      <c r="E173" s="113">
        <v>10000</v>
      </c>
    </row>
    <row r="174" spans="1:5" ht="36" x14ac:dyDescent="0.25">
      <c r="A174" s="85" t="s">
        <v>3336</v>
      </c>
      <c r="B174" s="85" t="s">
        <v>4379</v>
      </c>
      <c r="C174" s="85" t="s">
        <v>3337</v>
      </c>
      <c r="D174" s="113">
        <v>10000</v>
      </c>
      <c r="E174" s="113">
        <v>10000</v>
      </c>
    </row>
    <row r="175" spans="1:5" ht="48" x14ac:dyDescent="0.25">
      <c r="A175" s="85" t="s">
        <v>3338</v>
      </c>
      <c r="B175" s="85" t="s">
        <v>23</v>
      </c>
      <c r="C175" s="85" t="s">
        <v>3339</v>
      </c>
      <c r="D175" s="113">
        <v>20000</v>
      </c>
      <c r="E175" s="113">
        <v>20000</v>
      </c>
    </row>
    <row r="176" spans="1:5" ht="24" x14ac:dyDescent="0.25">
      <c r="A176" s="85" t="s">
        <v>3340</v>
      </c>
      <c r="B176" s="85" t="s">
        <v>52</v>
      </c>
      <c r="C176" s="85" t="s">
        <v>3341</v>
      </c>
      <c r="D176" s="113">
        <v>20000</v>
      </c>
      <c r="E176" s="113">
        <v>20000</v>
      </c>
    </row>
    <row r="177" spans="1:5" ht="36" x14ac:dyDescent="0.25">
      <c r="A177" s="85" t="s">
        <v>3342</v>
      </c>
      <c r="B177" s="85" t="s">
        <v>621</v>
      </c>
      <c r="C177" s="85" t="s">
        <v>3343</v>
      </c>
      <c r="D177" s="113">
        <v>10000</v>
      </c>
      <c r="E177" s="113">
        <v>10000</v>
      </c>
    </row>
    <row r="178" spans="1:5" ht="24" x14ac:dyDescent="0.25">
      <c r="A178" s="85" t="s">
        <v>3344</v>
      </c>
      <c r="B178" s="85" t="s">
        <v>4380</v>
      </c>
      <c r="C178" s="85" t="s">
        <v>3345</v>
      </c>
      <c r="D178" s="113">
        <v>20000</v>
      </c>
      <c r="E178" s="113">
        <v>20000</v>
      </c>
    </row>
    <row r="179" spans="1:5" x14ac:dyDescent="0.25">
      <c r="A179" s="85" t="s">
        <v>3346</v>
      </c>
      <c r="B179" s="85" t="s">
        <v>4381</v>
      </c>
      <c r="C179" s="85" t="s">
        <v>3347</v>
      </c>
      <c r="D179" s="113">
        <v>10000</v>
      </c>
      <c r="E179" s="113">
        <v>10000</v>
      </c>
    </row>
    <row r="180" spans="1:5" ht="48" x14ac:dyDescent="0.25">
      <c r="A180" s="85" t="s">
        <v>3348</v>
      </c>
      <c r="B180" s="85" t="s">
        <v>4368</v>
      </c>
      <c r="C180" s="85" t="s">
        <v>3349</v>
      </c>
      <c r="D180" s="113">
        <v>20000</v>
      </c>
      <c r="E180" s="113">
        <v>20000</v>
      </c>
    </row>
    <row r="181" spans="1:5" ht="36" x14ac:dyDescent="0.25">
      <c r="A181" s="85" t="s">
        <v>3350</v>
      </c>
      <c r="B181" s="85" t="s">
        <v>35</v>
      </c>
      <c r="C181" s="85" t="s">
        <v>3351</v>
      </c>
      <c r="D181" s="113">
        <v>20000</v>
      </c>
      <c r="E181" s="113">
        <v>20000</v>
      </c>
    </row>
    <row r="182" spans="1:5" ht="24" x14ac:dyDescent="0.25">
      <c r="A182" s="85" t="s">
        <v>3352</v>
      </c>
      <c r="B182" s="85" t="s">
        <v>168</v>
      </c>
      <c r="C182" s="85" t="s">
        <v>3353</v>
      </c>
      <c r="D182" s="113">
        <v>10000</v>
      </c>
      <c r="E182" s="113">
        <v>10000</v>
      </c>
    </row>
    <row r="183" spans="1:5" ht="36" x14ac:dyDescent="0.25">
      <c r="A183" s="85" t="s">
        <v>3354</v>
      </c>
      <c r="B183" s="85" t="s">
        <v>4348</v>
      </c>
      <c r="C183" s="85" t="s">
        <v>3355</v>
      </c>
      <c r="D183" s="113">
        <v>10000</v>
      </c>
      <c r="E183" s="113">
        <v>10000</v>
      </c>
    </row>
    <row r="184" spans="1:5" ht="24" x14ac:dyDescent="0.25">
      <c r="A184" s="85" t="s">
        <v>3356</v>
      </c>
      <c r="B184" s="85" t="s">
        <v>4382</v>
      </c>
      <c r="C184" s="85" t="s">
        <v>3357</v>
      </c>
      <c r="D184" s="113">
        <v>10000</v>
      </c>
      <c r="E184" s="113">
        <v>10000</v>
      </c>
    </row>
    <row r="185" spans="1:5" ht="36" x14ac:dyDescent="0.25">
      <c r="A185" s="85" t="s">
        <v>3358</v>
      </c>
      <c r="B185" s="85" t="s">
        <v>4383</v>
      </c>
      <c r="C185" s="85" t="s">
        <v>3359</v>
      </c>
      <c r="D185" s="113">
        <v>20000</v>
      </c>
      <c r="E185" s="113">
        <v>20000</v>
      </c>
    </row>
    <row r="186" spans="1:5" ht="24" x14ac:dyDescent="0.25">
      <c r="A186" s="85" t="s">
        <v>3360</v>
      </c>
      <c r="B186" s="85" t="s">
        <v>4354</v>
      </c>
      <c r="C186" s="85" t="s">
        <v>3361</v>
      </c>
      <c r="D186" s="113">
        <v>20000</v>
      </c>
      <c r="E186" s="113">
        <v>20000</v>
      </c>
    </row>
    <row r="187" spans="1:5" ht="36" x14ac:dyDescent="0.25">
      <c r="A187" s="85" t="s">
        <v>3362</v>
      </c>
      <c r="B187" s="85" t="s">
        <v>310</v>
      </c>
      <c r="C187" s="85" t="s">
        <v>3363</v>
      </c>
      <c r="D187" s="113">
        <v>20000</v>
      </c>
      <c r="E187" s="113">
        <v>20000</v>
      </c>
    </row>
    <row r="188" spans="1:5" ht="36" x14ac:dyDescent="0.25">
      <c r="A188" s="85" t="s">
        <v>3364</v>
      </c>
      <c r="B188" s="85" t="s">
        <v>3365</v>
      </c>
      <c r="C188" s="85" t="s">
        <v>3366</v>
      </c>
      <c r="D188" s="113">
        <v>10000</v>
      </c>
      <c r="E188" s="113">
        <v>10000</v>
      </c>
    </row>
    <row r="189" spans="1:5" ht="36" x14ac:dyDescent="0.25">
      <c r="A189" s="85" t="s">
        <v>3367</v>
      </c>
      <c r="B189" s="85" t="s">
        <v>4384</v>
      </c>
      <c r="C189" s="85" t="s">
        <v>3368</v>
      </c>
      <c r="D189" s="113">
        <v>20000</v>
      </c>
      <c r="E189" s="113">
        <v>20000</v>
      </c>
    </row>
    <row r="190" spans="1:5" ht="36" x14ac:dyDescent="0.25">
      <c r="A190" s="86" t="s">
        <v>3369</v>
      </c>
      <c r="B190" s="86" t="s">
        <v>3370</v>
      </c>
      <c r="C190" s="38" t="s">
        <v>3371</v>
      </c>
      <c r="D190" s="113">
        <v>100000</v>
      </c>
      <c r="E190" s="113">
        <v>100000</v>
      </c>
    </row>
    <row r="191" spans="1:5" x14ac:dyDescent="0.25">
      <c r="A191" s="39" t="s">
        <v>3372</v>
      </c>
      <c r="B191" s="39" t="s">
        <v>3373</v>
      </c>
      <c r="C191" s="39" t="s">
        <v>3373</v>
      </c>
      <c r="D191" s="113">
        <v>100000</v>
      </c>
      <c r="E191" s="113">
        <v>100000</v>
      </c>
    </row>
    <row r="192" spans="1:5" ht="24" x14ac:dyDescent="0.25">
      <c r="A192" s="39" t="s">
        <v>3374</v>
      </c>
      <c r="B192" s="39" t="s">
        <v>3375</v>
      </c>
      <c r="C192" s="39" t="s">
        <v>3376</v>
      </c>
      <c r="D192" s="113">
        <v>100000</v>
      </c>
      <c r="E192" s="113">
        <v>100000</v>
      </c>
    </row>
    <row r="193" spans="1:5" ht="24" x14ac:dyDescent="0.25">
      <c r="A193" s="39" t="s">
        <v>3377</v>
      </c>
      <c r="B193" s="39" t="s">
        <v>3378</v>
      </c>
      <c r="C193" s="39" t="s">
        <v>3379</v>
      </c>
      <c r="D193" s="113">
        <v>100000</v>
      </c>
      <c r="E193" s="113">
        <v>100000</v>
      </c>
    </row>
    <row r="194" spans="1:5" ht="48" x14ac:dyDescent="0.25">
      <c r="A194" s="39" t="s">
        <v>3380</v>
      </c>
      <c r="B194" s="39" t="s">
        <v>3381</v>
      </c>
      <c r="C194" s="39" t="s">
        <v>3382</v>
      </c>
      <c r="D194" s="113">
        <v>99000</v>
      </c>
      <c r="E194" s="113">
        <v>99000</v>
      </c>
    </row>
    <row r="195" spans="1:5" ht="48" x14ac:dyDescent="0.25">
      <c r="A195" s="39" t="s">
        <v>3383</v>
      </c>
      <c r="B195" s="39" t="s">
        <v>3384</v>
      </c>
      <c r="C195" s="39" t="s">
        <v>3385</v>
      </c>
      <c r="D195" s="113">
        <v>88000</v>
      </c>
      <c r="E195" s="113">
        <v>88000</v>
      </c>
    </row>
    <row r="196" spans="1:5" x14ac:dyDescent="0.25">
      <c r="A196" s="39" t="s">
        <v>3386</v>
      </c>
      <c r="B196" s="39" t="s">
        <v>3387</v>
      </c>
      <c r="C196" s="39" t="s">
        <v>3388</v>
      </c>
      <c r="D196" s="113">
        <v>100000</v>
      </c>
      <c r="E196" s="113">
        <v>100000</v>
      </c>
    </row>
    <row r="197" spans="1:5" ht="36" x14ac:dyDescent="0.25">
      <c r="A197" s="39" t="s">
        <v>3389</v>
      </c>
      <c r="B197" s="39" t="s">
        <v>3390</v>
      </c>
      <c r="C197" s="39" t="s">
        <v>3391</v>
      </c>
      <c r="D197" s="113">
        <v>80000</v>
      </c>
      <c r="E197" s="113">
        <v>80000</v>
      </c>
    </row>
    <row r="198" spans="1:5" x14ac:dyDescent="0.25">
      <c r="A198" s="39" t="s">
        <v>3392</v>
      </c>
      <c r="B198" s="39" t="s">
        <v>3393</v>
      </c>
      <c r="C198" s="39" t="s">
        <v>3394</v>
      </c>
      <c r="D198" s="113">
        <v>76000</v>
      </c>
      <c r="E198" s="113">
        <v>76000</v>
      </c>
    </row>
    <row r="199" spans="1:5" ht="24" x14ac:dyDescent="0.25">
      <c r="A199" s="39" t="s">
        <v>3395</v>
      </c>
      <c r="B199" s="39" t="s">
        <v>3396</v>
      </c>
      <c r="C199" s="39" t="s">
        <v>3397</v>
      </c>
      <c r="D199" s="113">
        <v>61000</v>
      </c>
      <c r="E199" s="113">
        <v>61000</v>
      </c>
    </row>
    <row r="200" spans="1:5" ht="31.5" customHeight="1" x14ac:dyDescent="0.25">
      <c r="A200" s="39" t="s">
        <v>3398</v>
      </c>
      <c r="B200" s="39" t="s">
        <v>3399</v>
      </c>
      <c r="C200" s="39" t="s">
        <v>3400</v>
      </c>
      <c r="D200" s="113">
        <v>90000</v>
      </c>
      <c r="E200" s="113">
        <v>90000</v>
      </c>
    </row>
    <row r="201" spans="1:5" ht="24" x14ac:dyDescent="0.25">
      <c r="A201" s="39" t="s">
        <v>3401</v>
      </c>
      <c r="B201" s="39" t="s">
        <v>3402</v>
      </c>
      <c r="C201" s="39" t="s">
        <v>3403</v>
      </c>
      <c r="D201" s="113">
        <v>100000</v>
      </c>
      <c r="E201" s="113">
        <v>100000</v>
      </c>
    </row>
    <row r="202" spans="1:5" x14ac:dyDescent="0.25">
      <c r="A202" s="39" t="s">
        <v>3404</v>
      </c>
      <c r="B202" s="39" t="s">
        <v>3405</v>
      </c>
      <c r="C202" s="39" t="s">
        <v>3406</v>
      </c>
      <c r="D202" s="113">
        <v>100000</v>
      </c>
      <c r="E202" s="113">
        <v>100000</v>
      </c>
    </row>
    <row r="203" spans="1:5" ht="36" x14ac:dyDescent="0.25">
      <c r="A203" s="39" t="s">
        <v>3407</v>
      </c>
      <c r="B203" s="39" t="s">
        <v>49</v>
      </c>
      <c r="C203" s="39" t="s">
        <v>3408</v>
      </c>
      <c r="D203" s="113">
        <v>2000000</v>
      </c>
      <c r="E203" s="113">
        <v>2000000</v>
      </c>
    </row>
    <row r="204" spans="1:5" ht="24" x14ac:dyDescent="0.25">
      <c r="A204" s="39" t="s">
        <v>3409</v>
      </c>
      <c r="B204" s="39" t="s">
        <v>33</v>
      </c>
      <c r="C204" s="39" t="s">
        <v>3410</v>
      </c>
      <c r="D204" s="113">
        <v>1000000</v>
      </c>
      <c r="E204" s="113">
        <v>1000000</v>
      </c>
    </row>
    <row r="205" spans="1:5" ht="31.5" customHeight="1" x14ac:dyDescent="0.25">
      <c r="A205" s="39" t="s">
        <v>3411</v>
      </c>
      <c r="B205" s="39" t="s">
        <v>310</v>
      </c>
      <c r="C205" s="39" t="s">
        <v>3412</v>
      </c>
      <c r="D205" s="113">
        <v>960000</v>
      </c>
      <c r="E205" s="113">
        <v>960000</v>
      </c>
    </row>
    <row r="206" spans="1:5" ht="48" x14ac:dyDescent="0.25">
      <c r="A206" s="39" t="s">
        <v>3413</v>
      </c>
      <c r="B206" s="39" t="s">
        <v>4381</v>
      </c>
      <c r="C206" s="39" t="s">
        <v>3414</v>
      </c>
      <c r="D206" s="113">
        <v>184000</v>
      </c>
      <c r="E206" s="113">
        <v>184000</v>
      </c>
    </row>
    <row r="207" spans="1:5" ht="24" x14ac:dyDescent="0.25">
      <c r="A207" s="39" t="s">
        <v>3415</v>
      </c>
      <c r="B207" s="39" t="s">
        <v>174</v>
      </c>
      <c r="C207" s="39" t="s">
        <v>3416</v>
      </c>
      <c r="D207" s="113">
        <v>842000</v>
      </c>
      <c r="E207" s="113">
        <v>842000</v>
      </c>
    </row>
    <row r="208" spans="1:5" ht="24" x14ac:dyDescent="0.25">
      <c r="A208" s="39" t="s">
        <v>3417</v>
      </c>
      <c r="B208" s="39" t="s">
        <v>39</v>
      </c>
      <c r="C208" s="39" t="s">
        <v>3418</v>
      </c>
      <c r="D208" s="113">
        <v>418000</v>
      </c>
      <c r="E208" s="113">
        <f>418000-31479</f>
        <v>386521</v>
      </c>
    </row>
    <row r="209" spans="1:5" ht="24" x14ac:dyDescent="0.25">
      <c r="A209" s="39" t="s">
        <v>3419</v>
      </c>
      <c r="B209" s="39" t="s">
        <v>33</v>
      </c>
      <c r="C209" s="39" t="s">
        <v>3420</v>
      </c>
      <c r="D209" s="113">
        <v>341000</v>
      </c>
      <c r="E209" s="113">
        <v>341000</v>
      </c>
    </row>
    <row r="210" spans="1:5" ht="24" x14ac:dyDescent="0.25">
      <c r="A210" s="39" t="s">
        <v>3421</v>
      </c>
      <c r="B210" s="39" t="s">
        <v>312</v>
      </c>
      <c r="C210" s="39" t="s">
        <v>3422</v>
      </c>
      <c r="D210" s="113">
        <v>862000</v>
      </c>
      <c r="E210" s="113">
        <v>862000</v>
      </c>
    </row>
    <row r="211" spans="1:5" ht="24" x14ac:dyDescent="0.25">
      <c r="A211" s="39" t="s">
        <v>3423</v>
      </c>
      <c r="B211" s="39" t="s">
        <v>133</v>
      </c>
      <c r="C211" s="39" t="s">
        <v>3424</v>
      </c>
      <c r="D211" s="113">
        <v>251000</v>
      </c>
      <c r="E211" s="113">
        <v>251000</v>
      </c>
    </row>
    <row r="212" spans="1:5" ht="48" x14ac:dyDescent="0.25">
      <c r="A212" s="39" t="s">
        <v>3425</v>
      </c>
      <c r="B212" s="39" t="s">
        <v>4385</v>
      </c>
      <c r="C212" s="39" t="s">
        <v>3426</v>
      </c>
      <c r="D212" s="113">
        <v>937000</v>
      </c>
      <c r="E212" s="113">
        <v>937000</v>
      </c>
    </row>
    <row r="213" spans="1:5" ht="24" x14ac:dyDescent="0.25">
      <c r="A213" s="39" t="s">
        <v>3427</v>
      </c>
      <c r="B213" s="39" t="s">
        <v>4384</v>
      </c>
      <c r="C213" s="39" t="s">
        <v>3428</v>
      </c>
      <c r="D213" s="113">
        <v>1083000</v>
      </c>
      <c r="E213" s="113">
        <v>1083000</v>
      </c>
    </row>
    <row r="214" spans="1:5" ht="24" x14ac:dyDescent="0.25">
      <c r="A214" s="39" t="s">
        <v>3429</v>
      </c>
      <c r="B214" s="39" t="s">
        <v>314</v>
      </c>
      <c r="C214" s="39" t="s">
        <v>3430</v>
      </c>
      <c r="D214" s="113">
        <v>336000</v>
      </c>
      <c r="E214" s="113">
        <v>336000</v>
      </c>
    </row>
    <row r="215" spans="1:5" ht="24" x14ac:dyDescent="0.25">
      <c r="A215" s="39" t="s">
        <v>3431</v>
      </c>
      <c r="B215" s="39" t="s">
        <v>138</v>
      </c>
      <c r="C215" s="39" t="s">
        <v>3432</v>
      </c>
      <c r="D215" s="113">
        <v>1031000</v>
      </c>
      <c r="E215" s="113">
        <v>1031000</v>
      </c>
    </row>
    <row r="216" spans="1:5" ht="24" x14ac:dyDescent="0.25">
      <c r="A216" s="39" t="s">
        <v>3433</v>
      </c>
      <c r="B216" s="39" t="s">
        <v>313</v>
      </c>
      <c r="C216" s="39" t="s">
        <v>3434</v>
      </c>
      <c r="D216" s="113">
        <v>282000</v>
      </c>
      <c r="E216" s="113">
        <v>282000</v>
      </c>
    </row>
    <row r="217" spans="1:5" ht="24" x14ac:dyDescent="0.25">
      <c r="A217" s="39" t="s">
        <v>3435</v>
      </c>
      <c r="B217" s="39" t="s">
        <v>168</v>
      </c>
      <c r="C217" s="39" t="s">
        <v>3436</v>
      </c>
      <c r="D217" s="113">
        <v>466000</v>
      </c>
      <c r="E217" s="113">
        <v>466000</v>
      </c>
    </row>
    <row r="218" spans="1:5" ht="36" x14ac:dyDescent="0.25">
      <c r="A218" s="39" t="s">
        <v>3437</v>
      </c>
      <c r="B218" s="39" t="s">
        <v>51</v>
      </c>
      <c r="C218" s="39" t="s">
        <v>3438</v>
      </c>
      <c r="D218" s="113">
        <v>148000</v>
      </c>
      <c r="E218" s="113">
        <v>0</v>
      </c>
    </row>
    <row r="219" spans="1:5" ht="24" x14ac:dyDescent="0.25">
      <c r="A219" s="39" t="s">
        <v>3439</v>
      </c>
      <c r="B219" s="39" t="s">
        <v>37</v>
      </c>
      <c r="C219" s="39" t="s">
        <v>3440</v>
      </c>
      <c r="D219" s="113">
        <v>819000</v>
      </c>
      <c r="E219" s="113">
        <v>819000</v>
      </c>
    </row>
    <row r="220" spans="1:5" ht="15.6" customHeight="1" x14ac:dyDescent="0.25">
      <c r="A220" s="39" t="s">
        <v>3441</v>
      </c>
      <c r="B220" s="84" t="s">
        <v>57</v>
      </c>
      <c r="C220" s="39" t="s">
        <v>3442</v>
      </c>
      <c r="D220" s="113">
        <v>240000</v>
      </c>
      <c r="E220" s="113">
        <f>D220-16409.5</f>
        <v>223590.5</v>
      </c>
    </row>
    <row r="221" spans="1:5" ht="24" x14ac:dyDescent="0.25">
      <c r="A221" s="39" t="s">
        <v>3443</v>
      </c>
      <c r="B221" s="38" t="s">
        <v>3444</v>
      </c>
      <c r="C221" s="38" t="s">
        <v>3445</v>
      </c>
      <c r="D221" s="112">
        <v>37000</v>
      </c>
      <c r="E221" s="112">
        <v>37000</v>
      </c>
    </row>
    <row r="222" spans="1:5" ht="36" x14ac:dyDescent="0.25">
      <c r="A222" s="39" t="s">
        <v>3446</v>
      </c>
      <c r="B222" s="38" t="s">
        <v>100</v>
      </c>
      <c r="C222" s="38" t="s">
        <v>3447</v>
      </c>
      <c r="D222" s="112">
        <v>60000</v>
      </c>
      <c r="E222" s="112">
        <v>60000</v>
      </c>
    </row>
    <row r="223" spans="1:5" ht="24" x14ac:dyDescent="0.25">
      <c r="A223" s="39" t="s">
        <v>3448</v>
      </c>
      <c r="B223" s="38" t="s">
        <v>3449</v>
      </c>
      <c r="C223" s="38" t="s">
        <v>3450</v>
      </c>
      <c r="D223" s="112">
        <v>32000</v>
      </c>
      <c r="E223" s="112">
        <v>32000</v>
      </c>
    </row>
    <row r="224" spans="1:5" ht="24" x14ac:dyDescent="0.25">
      <c r="A224" s="39" t="s">
        <v>3451</v>
      </c>
      <c r="B224" s="38" t="s">
        <v>3452</v>
      </c>
      <c r="C224" s="38" t="s">
        <v>3453</v>
      </c>
      <c r="D224" s="112">
        <v>37000</v>
      </c>
      <c r="E224" s="112">
        <v>37000</v>
      </c>
    </row>
    <row r="225" spans="1:5" ht="24" x14ac:dyDescent="0.25">
      <c r="A225" s="39" t="s">
        <v>3454</v>
      </c>
      <c r="B225" s="38" t="s">
        <v>3455</v>
      </c>
      <c r="C225" s="38" t="s">
        <v>3456</v>
      </c>
      <c r="D225" s="112">
        <v>20000</v>
      </c>
      <c r="E225" s="112">
        <v>20000</v>
      </c>
    </row>
    <row r="226" spans="1:5" ht="24" x14ac:dyDescent="0.25">
      <c r="A226" s="39" t="s">
        <v>3457</v>
      </c>
      <c r="B226" s="38" t="s">
        <v>3458</v>
      </c>
      <c r="C226" s="38" t="s">
        <v>3459</v>
      </c>
      <c r="D226" s="112">
        <v>38000</v>
      </c>
      <c r="E226" s="112">
        <v>38000</v>
      </c>
    </row>
    <row r="227" spans="1:5" ht="24" x14ac:dyDescent="0.25">
      <c r="A227" s="39" t="s">
        <v>3460</v>
      </c>
      <c r="B227" s="38" t="s">
        <v>3461</v>
      </c>
      <c r="C227" s="38" t="s">
        <v>3462</v>
      </c>
      <c r="D227" s="112">
        <v>45000</v>
      </c>
      <c r="E227" s="112">
        <v>45000</v>
      </c>
    </row>
    <row r="228" spans="1:5" ht="24" x14ac:dyDescent="0.25">
      <c r="A228" s="39" t="s">
        <v>3463</v>
      </c>
      <c r="B228" s="38" t="s">
        <v>562</v>
      </c>
      <c r="C228" s="38" t="s">
        <v>3464</v>
      </c>
      <c r="D228" s="112">
        <v>22000</v>
      </c>
      <c r="E228" s="112">
        <f>22000-10193</f>
        <v>11807</v>
      </c>
    </row>
    <row r="229" spans="1:5" ht="48" x14ac:dyDescent="0.25">
      <c r="A229" s="39" t="s">
        <v>3465</v>
      </c>
      <c r="B229" s="38" t="s">
        <v>3466</v>
      </c>
      <c r="C229" s="38" t="s">
        <v>3467</v>
      </c>
      <c r="D229" s="112">
        <v>46000</v>
      </c>
      <c r="E229" s="112">
        <v>46000</v>
      </c>
    </row>
    <row r="230" spans="1:5" ht="36" x14ac:dyDescent="0.25">
      <c r="A230" s="39" t="s">
        <v>3468</v>
      </c>
      <c r="B230" s="38" t="s">
        <v>3469</v>
      </c>
      <c r="C230" s="38" t="s">
        <v>3470</v>
      </c>
      <c r="D230" s="112">
        <v>27000</v>
      </c>
      <c r="E230" s="112">
        <v>27000</v>
      </c>
    </row>
    <row r="231" spans="1:5" ht="24" x14ac:dyDescent="0.25">
      <c r="A231" s="39" t="s">
        <v>3471</v>
      </c>
      <c r="B231" s="38" t="s">
        <v>3472</v>
      </c>
      <c r="C231" s="38" t="s">
        <v>3473</v>
      </c>
      <c r="D231" s="112">
        <v>60000</v>
      </c>
      <c r="E231" s="112">
        <v>60000</v>
      </c>
    </row>
    <row r="232" spans="1:5" ht="36" x14ac:dyDescent="0.25">
      <c r="A232" s="39" t="s">
        <v>3474</v>
      </c>
      <c r="B232" s="38" t="s">
        <v>3475</v>
      </c>
      <c r="C232" s="38" t="s">
        <v>3476</v>
      </c>
      <c r="D232" s="112">
        <v>41000</v>
      </c>
      <c r="E232" s="112">
        <v>41000</v>
      </c>
    </row>
    <row r="233" spans="1:5" ht="36" x14ac:dyDescent="0.25">
      <c r="A233" s="39" t="s">
        <v>3477</v>
      </c>
      <c r="B233" s="38" t="s">
        <v>258</v>
      </c>
      <c r="C233" s="38" t="s">
        <v>3478</v>
      </c>
      <c r="D233" s="112">
        <v>60000</v>
      </c>
      <c r="E233" s="112">
        <v>60000</v>
      </c>
    </row>
    <row r="234" spans="1:5" ht="36" x14ac:dyDescent="0.25">
      <c r="A234" s="39" t="s">
        <v>3479</v>
      </c>
      <c r="B234" s="38" t="s">
        <v>3480</v>
      </c>
      <c r="C234" s="38" t="s">
        <v>3481</v>
      </c>
      <c r="D234" s="112">
        <v>60000</v>
      </c>
      <c r="E234" s="112">
        <v>60000</v>
      </c>
    </row>
    <row r="235" spans="1:5" ht="24" x14ac:dyDescent="0.25">
      <c r="A235" s="39" t="s">
        <v>3482</v>
      </c>
      <c r="B235" s="38" t="s">
        <v>3483</v>
      </c>
      <c r="C235" s="38" t="s">
        <v>3484</v>
      </c>
      <c r="D235" s="112">
        <v>30000</v>
      </c>
      <c r="E235" s="112">
        <v>30000</v>
      </c>
    </row>
    <row r="236" spans="1:5" ht="24" x14ac:dyDescent="0.25">
      <c r="A236" s="39" t="s">
        <v>3485</v>
      </c>
      <c r="B236" s="38" t="s">
        <v>3486</v>
      </c>
      <c r="C236" s="38" t="s">
        <v>3487</v>
      </c>
      <c r="D236" s="112">
        <v>21000</v>
      </c>
      <c r="E236" s="112">
        <v>21000</v>
      </c>
    </row>
    <row r="237" spans="1:5" ht="36" x14ac:dyDescent="0.25">
      <c r="A237" s="39" t="s">
        <v>3488</v>
      </c>
      <c r="B237" s="38" t="s">
        <v>3489</v>
      </c>
      <c r="C237" s="38" t="s">
        <v>3490</v>
      </c>
      <c r="D237" s="112">
        <v>42000</v>
      </c>
      <c r="E237" s="112">
        <v>42000</v>
      </c>
    </row>
    <row r="238" spans="1:5" ht="24" x14ac:dyDescent="0.25">
      <c r="A238" s="39" t="s">
        <v>3491</v>
      </c>
      <c r="B238" s="38" t="s">
        <v>3492</v>
      </c>
      <c r="C238" s="38" t="s">
        <v>3493</v>
      </c>
      <c r="D238" s="112">
        <v>38000</v>
      </c>
      <c r="E238" s="112">
        <v>38000</v>
      </c>
    </row>
    <row r="239" spans="1:5" ht="24" x14ac:dyDescent="0.25">
      <c r="A239" s="39" t="s">
        <v>3494</v>
      </c>
      <c r="B239" s="38" t="s">
        <v>3495</v>
      </c>
      <c r="C239" s="38" t="s">
        <v>3496</v>
      </c>
      <c r="D239" s="112">
        <v>20000</v>
      </c>
      <c r="E239" s="112">
        <v>0</v>
      </c>
    </row>
    <row r="240" spans="1:5" ht="24" x14ac:dyDescent="0.25">
      <c r="A240" s="39" t="s">
        <v>3497</v>
      </c>
      <c r="B240" s="38" t="s">
        <v>3498</v>
      </c>
      <c r="C240" s="38" t="s">
        <v>3499</v>
      </c>
      <c r="D240" s="112">
        <v>45000</v>
      </c>
      <c r="E240" s="112">
        <v>45000</v>
      </c>
    </row>
    <row r="241" spans="1:5" ht="36" x14ac:dyDescent="0.25">
      <c r="A241" s="39" t="s">
        <v>3500</v>
      </c>
      <c r="B241" s="38" t="s">
        <v>3501</v>
      </c>
      <c r="C241" s="38" t="s">
        <v>3502</v>
      </c>
      <c r="D241" s="112">
        <v>42000</v>
      </c>
      <c r="E241" s="112">
        <v>42000</v>
      </c>
    </row>
    <row r="242" spans="1:5" ht="24" x14ac:dyDescent="0.25">
      <c r="A242" s="39" t="s">
        <v>3503</v>
      </c>
      <c r="B242" s="38" t="s">
        <v>3504</v>
      </c>
      <c r="C242" s="38" t="s">
        <v>3505</v>
      </c>
      <c r="D242" s="112">
        <v>50000</v>
      </c>
      <c r="E242" s="112">
        <v>50000</v>
      </c>
    </row>
    <row r="243" spans="1:5" ht="36" x14ac:dyDescent="0.25">
      <c r="A243" s="39" t="s">
        <v>3506</v>
      </c>
      <c r="B243" s="38" t="s">
        <v>3507</v>
      </c>
      <c r="C243" s="38" t="s">
        <v>3508</v>
      </c>
      <c r="D243" s="112">
        <v>60000</v>
      </c>
      <c r="E243" s="112">
        <v>60000</v>
      </c>
    </row>
    <row r="244" spans="1:5" ht="24" x14ac:dyDescent="0.25">
      <c r="A244" s="39" t="s">
        <v>3509</v>
      </c>
      <c r="B244" s="38" t="s">
        <v>3510</v>
      </c>
      <c r="C244" s="38" t="s">
        <v>3511</v>
      </c>
      <c r="D244" s="112">
        <v>44000</v>
      </c>
      <c r="E244" s="112">
        <v>44000</v>
      </c>
    </row>
    <row r="245" spans="1:5" ht="36" x14ac:dyDescent="0.25">
      <c r="A245" s="39" t="s">
        <v>3512</v>
      </c>
      <c r="B245" s="38" t="s">
        <v>3513</v>
      </c>
      <c r="C245" s="38" t="s">
        <v>3514</v>
      </c>
      <c r="D245" s="112">
        <v>57000</v>
      </c>
      <c r="E245" s="112">
        <v>57000</v>
      </c>
    </row>
    <row r="246" spans="1:5" ht="24" x14ac:dyDescent="0.25">
      <c r="A246" s="39" t="s">
        <v>3515</v>
      </c>
      <c r="B246" s="38" t="s">
        <v>3516</v>
      </c>
      <c r="C246" s="38" t="s">
        <v>3517</v>
      </c>
      <c r="D246" s="112">
        <v>46000</v>
      </c>
      <c r="E246" s="112">
        <v>46000</v>
      </c>
    </row>
    <row r="247" spans="1:5" ht="24" x14ac:dyDescent="0.25">
      <c r="A247" s="39" t="s">
        <v>3518</v>
      </c>
      <c r="B247" s="38" t="s">
        <v>3519</v>
      </c>
      <c r="C247" s="38" t="s">
        <v>3520</v>
      </c>
      <c r="D247" s="112">
        <v>20000</v>
      </c>
      <c r="E247" s="112">
        <v>20000</v>
      </c>
    </row>
    <row r="248" spans="1:5" ht="24" x14ac:dyDescent="0.25">
      <c r="A248" s="39" t="s">
        <v>3521</v>
      </c>
      <c r="B248" s="38" t="s">
        <v>3522</v>
      </c>
      <c r="C248" s="38" t="s">
        <v>3523</v>
      </c>
      <c r="D248" s="112">
        <v>46000</v>
      </c>
      <c r="E248" s="112">
        <v>46000</v>
      </c>
    </row>
    <row r="249" spans="1:5" ht="24" x14ac:dyDescent="0.25">
      <c r="A249" s="39" t="s">
        <v>3524</v>
      </c>
      <c r="B249" s="38" t="s">
        <v>3525</v>
      </c>
      <c r="C249" s="38" t="s">
        <v>3526</v>
      </c>
      <c r="D249" s="112">
        <v>60000</v>
      </c>
      <c r="E249" s="112">
        <v>60000</v>
      </c>
    </row>
    <row r="250" spans="1:5" ht="24" x14ac:dyDescent="0.25">
      <c r="A250" s="39" t="s">
        <v>3527</v>
      </c>
      <c r="B250" s="38" t="s">
        <v>3528</v>
      </c>
      <c r="C250" s="38" t="s">
        <v>3529</v>
      </c>
      <c r="D250" s="112">
        <v>50000</v>
      </c>
      <c r="E250" s="112">
        <v>50000</v>
      </c>
    </row>
    <row r="251" spans="1:5" ht="24" x14ac:dyDescent="0.25">
      <c r="A251" s="39" t="s">
        <v>3530</v>
      </c>
      <c r="B251" s="38" t="s">
        <v>3531</v>
      </c>
      <c r="C251" s="38" t="s">
        <v>3532</v>
      </c>
      <c r="D251" s="112">
        <v>50000</v>
      </c>
      <c r="E251" s="112">
        <v>50000</v>
      </c>
    </row>
    <row r="252" spans="1:5" ht="36" x14ac:dyDescent="0.25">
      <c r="A252" s="39" t="s">
        <v>3533</v>
      </c>
      <c r="B252" s="38" t="s">
        <v>3534</v>
      </c>
      <c r="C252" s="38" t="s">
        <v>3535</v>
      </c>
      <c r="D252" s="112">
        <v>50000</v>
      </c>
      <c r="E252" s="112">
        <v>50000</v>
      </c>
    </row>
    <row r="253" spans="1:5" ht="36" x14ac:dyDescent="0.25">
      <c r="A253" s="38" t="s">
        <v>3536</v>
      </c>
      <c r="B253" s="38" t="s">
        <v>3537</v>
      </c>
      <c r="C253" s="38" t="s">
        <v>3538</v>
      </c>
      <c r="D253" s="112">
        <v>59000</v>
      </c>
      <c r="E253" s="112">
        <v>59000</v>
      </c>
    </row>
    <row r="254" spans="1:5" ht="24" x14ac:dyDescent="0.25">
      <c r="A254" s="39" t="s">
        <v>3539</v>
      </c>
      <c r="B254" s="38" t="s">
        <v>3540</v>
      </c>
      <c r="C254" s="38" t="s">
        <v>3541</v>
      </c>
      <c r="D254" s="112">
        <v>50000</v>
      </c>
      <c r="E254" s="112">
        <v>50000</v>
      </c>
    </row>
    <row r="255" spans="1:5" ht="36" x14ac:dyDescent="0.25">
      <c r="A255" s="39" t="s">
        <v>3542</v>
      </c>
      <c r="B255" s="38" t="s">
        <v>3543</v>
      </c>
      <c r="C255" s="38" t="s">
        <v>3544</v>
      </c>
      <c r="D255" s="112">
        <v>50000</v>
      </c>
      <c r="E255" s="112">
        <v>50000</v>
      </c>
    </row>
    <row r="256" spans="1:5" ht="36" x14ac:dyDescent="0.25">
      <c r="A256" s="39" t="s">
        <v>3545</v>
      </c>
      <c r="B256" s="38" t="s">
        <v>3546</v>
      </c>
      <c r="C256" s="38" t="s">
        <v>3547</v>
      </c>
      <c r="D256" s="112">
        <v>25000</v>
      </c>
      <c r="E256" s="112">
        <v>0</v>
      </c>
    </row>
    <row r="257" spans="1:5" ht="24" x14ac:dyDescent="0.25">
      <c r="A257" s="39" t="s">
        <v>3548</v>
      </c>
      <c r="B257" s="38" t="s">
        <v>108</v>
      </c>
      <c r="C257" s="38" t="s">
        <v>3549</v>
      </c>
      <c r="D257" s="112">
        <v>37000</v>
      </c>
      <c r="E257" s="112">
        <v>37000</v>
      </c>
    </row>
    <row r="258" spans="1:5" ht="24" x14ac:dyDescent="0.25">
      <c r="A258" s="39" t="s">
        <v>3550</v>
      </c>
      <c r="B258" s="38" t="s">
        <v>3551</v>
      </c>
      <c r="C258" s="38" t="s">
        <v>3552</v>
      </c>
      <c r="D258" s="112">
        <v>23000</v>
      </c>
      <c r="E258" s="112">
        <v>23000</v>
      </c>
    </row>
    <row r="259" spans="1:5" ht="24" x14ac:dyDescent="0.25">
      <c r="A259" s="39" t="s">
        <v>3553</v>
      </c>
      <c r="B259" s="38" t="s">
        <v>3554</v>
      </c>
      <c r="C259" s="38" t="s">
        <v>3555</v>
      </c>
      <c r="D259" s="112">
        <v>37000</v>
      </c>
      <c r="E259" s="112">
        <v>37000</v>
      </c>
    </row>
    <row r="260" spans="1:5" ht="24" x14ac:dyDescent="0.25">
      <c r="A260" s="39" t="s">
        <v>3556</v>
      </c>
      <c r="B260" s="38" t="s">
        <v>3557</v>
      </c>
      <c r="C260" s="38" t="s">
        <v>3558</v>
      </c>
      <c r="D260" s="112">
        <v>60000</v>
      </c>
      <c r="E260" s="112">
        <v>60000</v>
      </c>
    </row>
    <row r="261" spans="1:5" ht="36" x14ac:dyDescent="0.25">
      <c r="A261" s="39" t="s">
        <v>3559</v>
      </c>
      <c r="B261" s="38" t="s">
        <v>3560</v>
      </c>
      <c r="C261" s="38" t="s">
        <v>3561</v>
      </c>
      <c r="D261" s="112">
        <v>46000</v>
      </c>
      <c r="E261" s="112">
        <v>46000</v>
      </c>
    </row>
    <row r="262" spans="1:5" ht="24" x14ac:dyDescent="0.25">
      <c r="A262" s="39" t="s">
        <v>3562</v>
      </c>
      <c r="B262" s="38" t="s">
        <v>3563</v>
      </c>
      <c r="C262" s="38" t="s">
        <v>3564</v>
      </c>
      <c r="D262" s="112">
        <v>26000</v>
      </c>
      <c r="E262" s="112">
        <v>26000</v>
      </c>
    </row>
    <row r="263" spans="1:5" ht="36" x14ac:dyDescent="0.25">
      <c r="A263" s="39" t="s">
        <v>3565</v>
      </c>
      <c r="B263" s="38" t="s">
        <v>3566</v>
      </c>
      <c r="C263" s="38" t="s">
        <v>3567</v>
      </c>
      <c r="D263" s="112">
        <v>55000</v>
      </c>
      <c r="E263" s="112">
        <v>55000</v>
      </c>
    </row>
    <row r="264" spans="1:5" ht="24" x14ac:dyDescent="0.25">
      <c r="A264" s="39" t="s">
        <v>3568</v>
      </c>
      <c r="B264" s="38" t="s">
        <v>3569</v>
      </c>
      <c r="C264" s="38" t="s">
        <v>3570</v>
      </c>
      <c r="D264" s="112">
        <v>28000</v>
      </c>
      <c r="E264" s="112">
        <v>28000</v>
      </c>
    </row>
    <row r="265" spans="1:5" ht="36" x14ac:dyDescent="0.25">
      <c r="A265" s="39" t="s">
        <v>3571</v>
      </c>
      <c r="B265" s="38" t="s">
        <v>425</v>
      </c>
      <c r="C265" s="38" t="s">
        <v>3572</v>
      </c>
      <c r="D265" s="112">
        <v>45000</v>
      </c>
      <c r="E265" s="112">
        <v>45000</v>
      </c>
    </row>
    <row r="266" spans="1:5" ht="24" x14ac:dyDescent="0.25">
      <c r="A266" s="39" t="s">
        <v>3573</v>
      </c>
      <c r="B266" s="38" t="s">
        <v>3574</v>
      </c>
      <c r="C266" s="38" t="s">
        <v>3575</v>
      </c>
      <c r="D266" s="112">
        <v>43000</v>
      </c>
      <c r="E266" s="112">
        <v>43000</v>
      </c>
    </row>
    <row r="267" spans="1:5" ht="36" x14ac:dyDescent="0.25">
      <c r="A267" s="39" t="s">
        <v>3576</v>
      </c>
      <c r="B267" s="38" t="s">
        <v>3577</v>
      </c>
      <c r="C267" s="38" t="s">
        <v>3578</v>
      </c>
      <c r="D267" s="112">
        <v>28000</v>
      </c>
      <c r="E267" s="112">
        <v>28000</v>
      </c>
    </row>
    <row r="268" spans="1:5" ht="24" x14ac:dyDescent="0.25">
      <c r="A268" s="39" t="s">
        <v>3579</v>
      </c>
      <c r="B268" s="38" t="s">
        <v>3580</v>
      </c>
      <c r="C268" s="38" t="s">
        <v>3581</v>
      </c>
      <c r="D268" s="112">
        <v>50000</v>
      </c>
      <c r="E268" s="112">
        <v>50000</v>
      </c>
    </row>
    <row r="269" spans="1:5" ht="24" x14ac:dyDescent="0.25">
      <c r="A269" s="39" t="s">
        <v>3582</v>
      </c>
      <c r="B269" s="38" t="s">
        <v>3583</v>
      </c>
      <c r="C269" s="38" t="s">
        <v>3552</v>
      </c>
      <c r="D269" s="112">
        <v>45000</v>
      </c>
      <c r="E269" s="112">
        <v>45000</v>
      </c>
    </row>
    <row r="270" spans="1:5" ht="24" x14ac:dyDescent="0.25">
      <c r="A270" s="39" t="s">
        <v>3584</v>
      </c>
      <c r="B270" s="38" t="s">
        <v>3585</v>
      </c>
      <c r="C270" s="38" t="s">
        <v>3586</v>
      </c>
      <c r="D270" s="112">
        <v>23000</v>
      </c>
      <c r="E270" s="112">
        <v>23000</v>
      </c>
    </row>
    <row r="271" spans="1:5" ht="24" x14ac:dyDescent="0.25">
      <c r="A271" s="39" t="s">
        <v>3587</v>
      </c>
      <c r="B271" s="38" t="s">
        <v>3588</v>
      </c>
      <c r="C271" s="38" t="s">
        <v>3589</v>
      </c>
      <c r="D271" s="112">
        <v>28000</v>
      </c>
      <c r="E271" s="112">
        <v>28000</v>
      </c>
    </row>
    <row r="272" spans="1:5" ht="24" x14ac:dyDescent="0.25">
      <c r="A272" s="39" t="s">
        <v>3590</v>
      </c>
      <c r="B272" s="38" t="s">
        <v>3591</v>
      </c>
      <c r="C272" s="38" t="s">
        <v>3592</v>
      </c>
      <c r="D272" s="112">
        <v>40000</v>
      </c>
      <c r="E272" s="112">
        <v>40000</v>
      </c>
    </row>
    <row r="273" spans="1:5" ht="36" x14ac:dyDescent="0.25">
      <c r="A273" s="39" t="s">
        <v>3593</v>
      </c>
      <c r="B273" s="38" t="s">
        <v>3594</v>
      </c>
      <c r="C273" s="38" t="s">
        <v>3595</v>
      </c>
      <c r="D273" s="112">
        <v>38000</v>
      </c>
      <c r="E273" s="112">
        <v>38000</v>
      </c>
    </row>
    <row r="274" spans="1:5" ht="24" x14ac:dyDescent="0.25">
      <c r="A274" s="39" t="s">
        <v>3596</v>
      </c>
      <c r="B274" s="38" t="s">
        <v>3597</v>
      </c>
      <c r="C274" s="38" t="s">
        <v>3598</v>
      </c>
      <c r="D274" s="112">
        <v>60000</v>
      </c>
      <c r="E274" s="112">
        <v>60000</v>
      </c>
    </row>
    <row r="275" spans="1:5" ht="24" x14ac:dyDescent="0.25">
      <c r="A275" s="39" t="s">
        <v>3599</v>
      </c>
      <c r="B275" s="38" t="s">
        <v>3600</v>
      </c>
      <c r="C275" s="38" t="s">
        <v>3601</v>
      </c>
      <c r="D275" s="112">
        <v>42000</v>
      </c>
      <c r="E275" s="112">
        <v>42000</v>
      </c>
    </row>
    <row r="276" spans="1:5" ht="24" x14ac:dyDescent="0.25">
      <c r="A276" s="39" t="s">
        <v>3602</v>
      </c>
      <c r="B276" s="38" t="s">
        <v>3603</v>
      </c>
      <c r="C276" s="38" t="s">
        <v>3604</v>
      </c>
      <c r="D276" s="112">
        <v>31000</v>
      </c>
      <c r="E276" s="112">
        <v>31000</v>
      </c>
    </row>
    <row r="277" spans="1:5" ht="36" x14ac:dyDescent="0.25">
      <c r="A277" s="39" t="s">
        <v>3605</v>
      </c>
      <c r="B277" s="38" t="s">
        <v>3606</v>
      </c>
      <c r="C277" s="38" t="s">
        <v>3607</v>
      </c>
      <c r="D277" s="112">
        <v>60000</v>
      </c>
      <c r="E277" s="112">
        <v>60000</v>
      </c>
    </row>
    <row r="278" spans="1:5" ht="24" x14ac:dyDescent="0.25">
      <c r="A278" s="39" t="s">
        <v>3608</v>
      </c>
      <c r="B278" s="38" t="s">
        <v>260</v>
      </c>
      <c r="C278" s="38" t="s">
        <v>3609</v>
      </c>
      <c r="D278" s="112">
        <v>28000</v>
      </c>
      <c r="E278" s="112">
        <v>28000</v>
      </c>
    </row>
    <row r="279" spans="1:5" ht="24" x14ac:dyDescent="0.25">
      <c r="A279" s="39" t="s">
        <v>3610</v>
      </c>
      <c r="B279" s="38" t="s">
        <v>3611</v>
      </c>
      <c r="C279" s="38" t="s">
        <v>3612</v>
      </c>
      <c r="D279" s="112">
        <v>34000</v>
      </c>
      <c r="E279" s="112">
        <v>34000</v>
      </c>
    </row>
    <row r="280" spans="1:5" ht="24" x14ac:dyDescent="0.25">
      <c r="A280" s="39" t="s">
        <v>3613</v>
      </c>
      <c r="B280" s="38" t="s">
        <v>3614</v>
      </c>
      <c r="C280" s="38" t="s">
        <v>3615</v>
      </c>
      <c r="D280" s="112">
        <v>25000</v>
      </c>
      <c r="E280" s="112">
        <v>25000</v>
      </c>
    </row>
    <row r="281" spans="1:5" ht="24" x14ac:dyDescent="0.25">
      <c r="A281" s="39" t="s">
        <v>3616</v>
      </c>
      <c r="B281" s="38" t="s">
        <v>3617</v>
      </c>
      <c r="C281" s="38" t="s">
        <v>3618</v>
      </c>
      <c r="D281" s="112">
        <v>46000</v>
      </c>
      <c r="E281" s="112">
        <v>46000</v>
      </c>
    </row>
    <row r="282" spans="1:5" ht="36" x14ac:dyDescent="0.25">
      <c r="A282" s="39" t="s">
        <v>3619</v>
      </c>
      <c r="B282" s="38" t="s">
        <v>117</v>
      </c>
      <c r="C282" s="38" t="s">
        <v>3620</v>
      </c>
      <c r="D282" s="112">
        <v>60000</v>
      </c>
      <c r="E282" s="112">
        <v>60000</v>
      </c>
    </row>
    <row r="283" spans="1:5" ht="36" x14ac:dyDescent="0.25">
      <c r="A283" s="39" t="s">
        <v>3621</v>
      </c>
      <c r="B283" s="38" t="s">
        <v>3622</v>
      </c>
      <c r="C283" s="38" t="s">
        <v>3623</v>
      </c>
      <c r="D283" s="112">
        <v>28000</v>
      </c>
      <c r="E283" s="112">
        <v>28000</v>
      </c>
    </row>
    <row r="284" spans="1:5" ht="24" x14ac:dyDescent="0.25">
      <c r="A284" s="39" t="s">
        <v>3624</v>
      </c>
      <c r="B284" s="38" t="s">
        <v>3625</v>
      </c>
      <c r="C284" s="38" t="s">
        <v>3626</v>
      </c>
      <c r="D284" s="112">
        <v>50000</v>
      </c>
      <c r="E284" s="112">
        <v>50000</v>
      </c>
    </row>
    <row r="285" spans="1:5" ht="36" x14ac:dyDescent="0.25">
      <c r="A285" s="39" t="s">
        <v>3627</v>
      </c>
      <c r="B285" s="38" t="s">
        <v>3628</v>
      </c>
      <c r="C285" s="38" t="s">
        <v>3629</v>
      </c>
      <c r="D285" s="112">
        <v>30000</v>
      </c>
      <c r="E285" s="112">
        <v>30000</v>
      </c>
    </row>
    <row r="286" spans="1:5" ht="24" x14ac:dyDescent="0.25">
      <c r="A286" s="39" t="s">
        <v>3630</v>
      </c>
      <c r="B286" s="38" t="s">
        <v>3631</v>
      </c>
      <c r="C286" s="38" t="s">
        <v>3632</v>
      </c>
      <c r="D286" s="112">
        <v>55000</v>
      </c>
      <c r="E286" s="112">
        <v>55000</v>
      </c>
    </row>
    <row r="287" spans="1:5" ht="36" x14ac:dyDescent="0.25">
      <c r="A287" s="39" t="s">
        <v>3633</v>
      </c>
      <c r="B287" s="38" t="s">
        <v>3634</v>
      </c>
      <c r="C287" s="38" t="s">
        <v>3635</v>
      </c>
      <c r="D287" s="112">
        <v>46000</v>
      </c>
      <c r="E287" s="112">
        <v>46000</v>
      </c>
    </row>
    <row r="288" spans="1:5" ht="24" x14ac:dyDescent="0.25">
      <c r="A288" s="39" t="s">
        <v>3636</v>
      </c>
      <c r="B288" s="38" t="s">
        <v>3637</v>
      </c>
      <c r="C288" s="38" t="s">
        <v>3638</v>
      </c>
      <c r="D288" s="112">
        <v>46000</v>
      </c>
      <c r="E288" s="112">
        <v>46000</v>
      </c>
    </row>
    <row r="289" spans="1:5" ht="24" x14ac:dyDescent="0.25">
      <c r="A289" s="39" t="s">
        <v>3639</v>
      </c>
      <c r="B289" s="38" t="s">
        <v>3640</v>
      </c>
      <c r="C289" s="38" t="s">
        <v>3641</v>
      </c>
      <c r="D289" s="112">
        <v>20000</v>
      </c>
      <c r="E289" s="112">
        <v>20000</v>
      </c>
    </row>
    <row r="290" spans="1:5" ht="36" x14ac:dyDescent="0.25">
      <c r="A290" s="39" t="s">
        <v>3642</v>
      </c>
      <c r="B290" s="38" t="s">
        <v>3643</v>
      </c>
      <c r="C290" s="38" t="s">
        <v>3644</v>
      </c>
      <c r="D290" s="112">
        <v>28000</v>
      </c>
      <c r="E290" s="112">
        <v>28000</v>
      </c>
    </row>
    <row r="291" spans="1:5" ht="36" x14ac:dyDescent="0.25">
      <c r="A291" s="39" t="s">
        <v>3645</v>
      </c>
      <c r="B291" s="38" t="s">
        <v>207</v>
      </c>
      <c r="C291" s="38" t="s">
        <v>3646</v>
      </c>
      <c r="D291" s="112">
        <v>50000</v>
      </c>
      <c r="E291" s="112">
        <v>50000</v>
      </c>
    </row>
    <row r="292" spans="1:5" ht="24" x14ac:dyDescent="0.25">
      <c r="A292" s="39" t="s">
        <v>3647</v>
      </c>
      <c r="B292" s="38" t="s">
        <v>3648</v>
      </c>
      <c r="C292" s="38" t="s">
        <v>3496</v>
      </c>
      <c r="D292" s="112">
        <v>20000</v>
      </c>
      <c r="E292" s="112">
        <v>20000</v>
      </c>
    </row>
    <row r="293" spans="1:5" ht="24" x14ac:dyDescent="0.25">
      <c r="A293" s="39" t="s">
        <v>3649</v>
      </c>
      <c r="B293" s="38" t="s">
        <v>3650</v>
      </c>
      <c r="C293" s="38" t="s">
        <v>3651</v>
      </c>
      <c r="D293" s="112">
        <v>46000</v>
      </c>
      <c r="E293" s="112">
        <v>46000</v>
      </c>
    </row>
    <row r="294" spans="1:5" ht="24" x14ac:dyDescent="0.25">
      <c r="A294" s="39" t="s">
        <v>3652</v>
      </c>
      <c r="B294" s="38" t="s">
        <v>3653</v>
      </c>
      <c r="C294" s="38" t="s">
        <v>3654</v>
      </c>
      <c r="D294" s="112">
        <v>25000</v>
      </c>
      <c r="E294" s="112">
        <v>25000</v>
      </c>
    </row>
    <row r="295" spans="1:5" ht="24" x14ac:dyDescent="0.25">
      <c r="A295" s="39" t="s">
        <v>3655</v>
      </c>
      <c r="B295" s="38" t="s">
        <v>3656</v>
      </c>
      <c r="C295" s="38" t="s">
        <v>3657</v>
      </c>
      <c r="D295" s="112">
        <v>21000</v>
      </c>
      <c r="E295" s="112">
        <v>21000</v>
      </c>
    </row>
    <row r="296" spans="1:5" ht="24" x14ac:dyDescent="0.25">
      <c r="A296" s="39" t="s">
        <v>3658</v>
      </c>
      <c r="B296" s="38" t="s">
        <v>109</v>
      </c>
      <c r="C296" s="38" t="s">
        <v>3659</v>
      </c>
      <c r="D296" s="112">
        <v>60000</v>
      </c>
      <c r="E296" s="112">
        <f>60000-16560</f>
        <v>43440</v>
      </c>
    </row>
    <row r="297" spans="1:5" ht="36" x14ac:dyDescent="0.25">
      <c r="A297" s="39" t="s">
        <v>3660</v>
      </c>
      <c r="B297" s="38" t="s">
        <v>3661</v>
      </c>
      <c r="C297" s="38" t="s">
        <v>3662</v>
      </c>
      <c r="D297" s="112">
        <v>37000</v>
      </c>
      <c r="E297" s="112">
        <v>37000</v>
      </c>
    </row>
    <row r="298" spans="1:5" ht="24" x14ac:dyDescent="0.25">
      <c r="A298" s="39" t="s">
        <v>3663</v>
      </c>
      <c r="B298" s="38" t="s">
        <v>3664</v>
      </c>
      <c r="C298" s="38" t="s">
        <v>3665</v>
      </c>
      <c r="D298" s="112">
        <v>60000</v>
      </c>
      <c r="E298" s="112">
        <v>60000</v>
      </c>
    </row>
    <row r="299" spans="1:5" ht="36" x14ac:dyDescent="0.25">
      <c r="A299" s="39" t="s">
        <v>3666</v>
      </c>
      <c r="B299" s="38" t="s">
        <v>3667</v>
      </c>
      <c r="C299" s="38" t="s">
        <v>3668</v>
      </c>
      <c r="D299" s="112">
        <v>46000</v>
      </c>
      <c r="E299" s="112">
        <v>46000</v>
      </c>
    </row>
    <row r="300" spans="1:5" ht="24" x14ac:dyDescent="0.25">
      <c r="A300" s="39" t="s">
        <v>3669</v>
      </c>
      <c r="B300" s="38" t="s">
        <v>3670</v>
      </c>
      <c r="C300" s="38" t="s">
        <v>3671</v>
      </c>
      <c r="D300" s="112">
        <v>55000</v>
      </c>
      <c r="E300" s="112">
        <v>55000</v>
      </c>
    </row>
    <row r="301" spans="1:5" ht="24" x14ac:dyDescent="0.25">
      <c r="A301" s="39" t="s">
        <v>3672</v>
      </c>
      <c r="B301" s="38" t="s">
        <v>3673</v>
      </c>
      <c r="C301" s="38" t="s">
        <v>3674</v>
      </c>
      <c r="D301" s="112">
        <v>46000</v>
      </c>
      <c r="E301" s="112">
        <v>46000</v>
      </c>
    </row>
    <row r="302" spans="1:5" ht="24" x14ac:dyDescent="0.25">
      <c r="A302" s="39" t="s">
        <v>3675</v>
      </c>
      <c r="B302" s="38" t="s">
        <v>3676</v>
      </c>
      <c r="C302" s="38" t="s">
        <v>3677</v>
      </c>
      <c r="D302" s="112">
        <v>42000</v>
      </c>
      <c r="E302" s="112">
        <v>42000</v>
      </c>
    </row>
    <row r="303" spans="1:5" ht="36" x14ac:dyDescent="0.25">
      <c r="A303" s="39" t="s">
        <v>3678</v>
      </c>
      <c r="B303" s="38" t="s">
        <v>3679</v>
      </c>
      <c r="C303" s="38" t="s">
        <v>3680</v>
      </c>
      <c r="D303" s="112">
        <v>40000</v>
      </c>
      <c r="E303" s="112">
        <v>40000</v>
      </c>
    </row>
    <row r="304" spans="1:5" ht="36" x14ac:dyDescent="0.25">
      <c r="A304" s="39" t="s">
        <v>3681</v>
      </c>
      <c r="B304" s="38" t="s">
        <v>3682</v>
      </c>
      <c r="C304" s="38" t="s">
        <v>3683</v>
      </c>
      <c r="D304" s="112">
        <v>33000</v>
      </c>
      <c r="E304" s="112">
        <v>33000</v>
      </c>
    </row>
    <row r="305" spans="1:5" ht="36" x14ac:dyDescent="0.25">
      <c r="A305" s="39" t="s">
        <v>3684</v>
      </c>
      <c r="B305" s="38" t="s">
        <v>3685</v>
      </c>
      <c r="C305" s="38" t="s">
        <v>3686</v>
      </c>
      <c r="D305" s="112">
        <v>33000</v>
      </c>
      <c r="E305" s="112">
        <v>33000</v>
      </c>
    </row>
    <row r="306" spans="1:5" ht="24" x14ac:dyDescent="0.25">
      <c r="A306" s="39" t="s">
        <v>3687</v>
      </c>
      <c r="B306" s="38" t="s">
        <v>3688</v>
      </c>
      <c r="C306" s="38" t="s">
        <v>3689</v>
      </c>
      <c r="D306" s="112">
        <v>46000</v>
      </c>
      <c r="E306" s="112">
        <v>46000</v>
      </c>
    </row>
    <row r="307" spans="1:5" ht="24" x14ac:dyDescent="0.25">
      <c r="A307" s="39" t="s">
        <v>3690</v>
      </c>
      <c r="B307" s="38" t="s">
        <v>3691</v>
      </c>
      <c r="C307" s="38" t="s">
        <v>3692</v>
      </c>
      <c r="D307" s="112">
        <v>50000</v>
      </c>
      <c r="E307" s="112">
        <v>50000</v>
      </c>
    </row>
    <row r="308" spans="1:5" ht="24" x14ac:dyDescent="0.25">
      <c r="A308" s="39" t="s">
        <v>3693</v>
      </c>
      <c r="B308" s="38" t="s">
        <v>3694</v>
      </c>
      <c r="C308" s="38" t="s">
        <v>3695</v>
      </c>
      <c r="D308" s="112">
        <v>46000</v>
      </c>
      <c r="E308" s="112">
        <v>46000</v>
      </c>
    </row>
    <row r="309" spans="1:5" ht="24" x14ac:dyDescent="0.25">
      <c r="A309" s="39" t="s">
        <v>3696</v>
      </c>
      <c r="B309" s="38" t="s">
        <v>3697</v>
      </c>
      <c r="C309" s="38" t="s">
        <v>3698</v>
      </c>
      <c r="D309" s="112">
        <v>27000</v>
      </c>
      <c r="E309" s="112">
        <v>27000</v>
      </c>
    </row>
    <row r="310" spans="1:5" ht="36" x14ac:dyDescent="0.25">
      <c r="A310" s="39" t="s">
        <v>3699</v>
      </c>
      <c r="B310" s="38" t="s">
        <v>3700</v>
      </c>
      <c r="C310" s="38" t="s">
        <v>3701</v>
      </c>
      <c r="D310" s="112">
        <v>60000</v>
      </c>
      <c r="E310" s="112">
        <v>60000</v>
      </c>
    </row>
    <row r="311" spans="1:5" ht="36" x14ac:dyDescent="0.25">
      <c r="A311" s="39" t="s">
        <v>3702</v>
      </c>
      <c r="B311" s="38" t="s">
        <v>395</v>
      </c>
      <c r="C311" s="38" t="s">
        <v>3703</v>
      </c>
      <c r="D311" s="112">
        <v>50000</v>
      </c>
      <c r="E311" s="112">
        <v>50000</v>
      </c>
    </row>
    <row r="312" spans="1:5" ht="24" x14ac:dyDescent="0.25">
      <c r="A312" s="39" t="s">
        <v>3704</v>
      </c>
      <c r="B312" s="38" t="s">
        <v>3705</v>
      </c>
      <c r="C312" s="38" t="s">
        <v>3706</v>
      </c>
      <c r="D312" s="112">
        <v>55000</v>
      </c>
      <c r="E312" s="112">
        <v>55000</v>
      </c>
    </row>
    <row r="313" spans="1:5" ht="36" x14ac:dyDescent="0.25">
      <c r="A313" s="39" t="s">
        <v>3707</v>
      </c>
      <c r="B313" s="38" t="s">
        <v>3708</v>
      </c>
      <c r="C313" s="38" t="s">
        <v>3709</v>
      </c>
      <c r="D313" s="112">
        <v>28000</v>
      </c>
      <c r="E313" s="112">
        <v>28000</v>
      </c>
    </row>
    <row r="314" spans="1:5" ht="36" x14ac:dyDescent="0.25">
      <c r="A314" s="39" t="s">
        <v>3710</v>
      </c>
      <c r="B314" s="38" t="s">
        <v>127</v>
      </c>
      <c r="C314" s="38" t="s">
        <v>3711</v>
      </c>
      <c r="D314" s="112">
        <v>46000</v>
      </c>
      <c r="E314" s="112">
        <v>46000</v>
      </c>
    </row>
    <row r="315" spans="1:5" ht="24" x14ac:dyDescent="0.25">
      <c r="A315" s="39" t="s">
        <v>3712</v>
      </c>
      <c r="B315" s="38" t="s">
        <v>3713</v>
      </c>
      <c r="C315" s="38" t="s">
        <v>3714</v>
      </c>
      <c r="D315" s="112">
        <v>22000</v>
      </c>
      <c r="E315" s="112">
        <v>22000</v>
      </c>
    </row>
    <row r="316" spans="1:5" ht="36" x14ac:dyDescent="0.25">
      <c r="A316" s="39" t="s">
        <v>3715</v>
      </c>
      <c r="B316" s="38" t="s">
        <v>3716</v>
      </c>
      <c r="C316" s="38" t="s">
        <v>3717</v>
      </c>
      <c r="D316" s="112">
        <v>46000</v>
      </c>
      <c r="E316" s="112">
        <v>46000</v>
      </c>
    </row>
    <row r="317" spans="1:5" ht="24" x14ac:dyDescent="0.25">
      <c r="A317" s="39" t="s">
        <v>3718</v>
      </c>
      <c r="B317" s="38" t="s">
        <v>3719</v>
      </c>
      <c r="C317" s="38" t="s">
        <v>3720</v>
      </c>
      <c r="D317" s="112">
        <v>42000</v>
      </c>
      <c r="E317" s="112">
        <f>42000-8000</f>
        <v>34000</v>
      </c>
    </row>
    <row r="318" spans="1:5" ht="36" x14ac:dyDescent="0.25">
      <c r="A318" s="39" t="s">
        <v>3721</v>
      </c>
      <c r="B318" s="38" t="s">
        <v>3722</v>
      </c>
      <c r="C318" s="38" t="s">
        <v>3723</v>
      </c>
      <c r="D318" s="112">
        <v>46000</v>
      </c>
      <c r="E318" s="112">
        <v>46000</v>
      </c>
    </row>
    <row r="319" spans="1:5" ht="24" x14ac:dyDescent="0.25">
      <c r="A319" s="39" t="s">
        <v>3724</v>
      </c>
      <c r="B319" s="38" t="s">
        <v>3725</v>
      </c>
      <c r="C319" s="38" t="s">
        <v>3726</v>
      </c>
      <c r="D319" s="112">
        <v>20000</v>
      </c>
      <c r="E319" s="112">
        <v>0</v>
      </c>
    </row>
    <row r="320" spans="1:5" ht="36" x14ac:dyDescent="0.25">
      <c r="A320" s="39" t="s">
        <v>3727</v>
      </c>
      <c r="B320" s="38" t="s">
        <v>3728</v>
      </c>
      <c r="C320" s="38" t="s">
        <v>3729</v>
      </c>
      <c r="D320" s="112">
        <v>44000</v>
      </c>
      <c r="E320" s="112">
        <v>44000</v>
      </c>
    </row>
    <row r="321" spans="1:5" ht="24" x14ac:dyDescent="0.25">
      <c r="A321" s="39" t="s">
        <v>3730</v>
      </c>
      <c r="B321" s="38" t="s">
        <v>3731</v>
      </c>
      <c r="C321" s="38" t="s">
        <v>3732</v>
      </c>
      <c r="D321" s="112">
        <v>60000</v>
      </c>
      <c r="E321" s="112">
        <v>60000</v>
      </c>
    </row>
    <row r="322" spans="1:5" ht="24" x14ac:dyDescent="0.25">
      <c r="A322" s="39" t="s">
        <v>3733</v>
      </c>
      <c r="B322" s="38" t="s">
        <v>3734</v>
      </c>
      <c r="C322" s="38" t="s">
        <v>3735</v>
      </c>
      <c r="D322" s="112">
        <v>24000</v>
      </c>
      <c r="E322" s="112">
        <v>24000</v>
      </c>
    </row>
    <row r="323" spans="1:5" ht="24" x14ac:dyDescent="0.25">
      <c r="A323" s="39" t="s">
        <v>3736</v>
      </c>
      <c r="B323" s="38" t="s">
        <v>3737</v>
      </c>
      <c r="C323" s="38" t="s">
        <v>3738</v>
      </c>
      <c r="D323" s="112">
        <v>42000</v>
      </c>
      <c r="E323" s="112">
        <v>42000</v>
      </c>
    </row>
    <row r="324" spans="1:5" ht="36" x14ac:dyDescent="0.25">
      <c r="A324" s="86" t="s">
        <v>3739</v>
      </c>
      <c r="B324" s="38" t="s">
        <v>3740</v>
      </c>
      <c r="C324" s="38" t="s">
        <v>3741</v>
      </c>
      <c r="D324" s="112">
        <v>60000</v>
      </c>
      <c r="E324" s="112">
        <v>60000</v>
      </c>
    </row>
    <row r="325" spans="1:5" ht="36" x14ac:dyDescent="0.25">
      <c r="A325" s="39" t="s">
        <v>3742</v>
      </c>
      <c r="B325" s="38" t="s">
        <v>3743</v>
      </c>
      <c r="C325" s="38" t="s">
        <v>3744</v>
      </c>
      <c r="D325" s="112">
        <v>60000</v>
      </c>
      <c r="E325" s="112">
        <v>60000</v>
      </c>
    </row>
    <row r="326" spans="1:5" ht="24" x14ac:dyDescent="0.25">
      <c r="A326" s="39" t="s">
        <v>3745</v>
      </c>
      <c r="B326" s="38" t="s">
        <v>3746</v>
      </c>
      <c r="C326" s="38" t="s">
        <v>3747</v>
      </c>
      <c r="D326" s="112">
        <v>60000</v>
      </c>
      <c r="E326" s="112">
        <v>60000</v>
      </c>
    </row>
    <row r="327" spans="1:5" ht="36" x14ac:dyDescent="0.25">
      <c r="A327" s="39" t="s">
        <v>3748</v>
      </c>
      <c r="B327" s="38" t="s">
        <v>3749</v>
      </c>
      <c r="C327" s="38" t="s">
        <v>3750</v>
      </c>
      <c r="D327" s="112">
        <v>46000</v>
      </c>
      <c r="E327" s="112">
        <v>46000</v>
      </c>
    </row>
    <row r="328" spans="1:5" ht="24" x14ac:dyDescent="0.25">
      <c r="A328" s="39" t="s">
        <v>3751</v>
      </c>
      <c r="B328" s="38" t="s">
        <v>3752</v>
      </c>
      <c r="C328" s="38" t="s">
        <v>3753</v>
      </c>
      <c r="D328" s="112">
        <v>20000</v>
      </c>
      <c r="E328" s="112">
        <v>20000</v>
      </c>
    </row>
    <row r="329" spans="1:5" ht="36" x14ac:dyDescent="0.25">
      <c r="A329" s="39" t="s">
        <v>3754</v>
      </c>
      <c r="B329" s="38" t="s">
        <v>3755</v>
      </c>
      <c r="C329" s="38" t="s">
        <v>3756</v>
      </c>
      <c r="D329" s="112">
        <v>40000</v>
      </c>
      <c r="E329" s="112">
        <v>40000</v>
      </c>
    </row>
    <row r="330" spans="1:5" ht="24" x14ac:dyDescent="0.25">
      <c r="A330" s="39" t="s">
        <v>3757</v>
      </c>
      <c r="B330" s="38" t="s">
        <v>3758</v>
      </c>
      <c r="C330" s="38" t="s">
        <v>3759</v>
      </c>
      <c r="D330" s="112">
        <v>50000</v>
      </c>
      <c r="E330" s="112">
        <v>50000</v>
      </c>
    </row>
    <row r="331" spans="1:5" ht="36" x14ac:dyDescent="0.25">
      <c r="A331" s="39" t="s">
        <v>3760</v>
      </c>
      <c r="B331" s="38" t="s">
        <v>3761</v>
      </c>
      <c r="C331" s="38" t="s">
        <v>3762</v>
      </c>
      <c r="D331" s="112">
        <v>60000</v>
      </c>
      <c r="E331" s="112">
        <v>60000</v>
      </c>
    </row>
    <row r="332" spans="1:5" ht="36" x14ac:dyDescent="0.25">
      <c r="A332" s="39" t="s">
        <v>3763</v>
      </c>
      <c r="B332" s="38" t="s">
        <v>3764</v>
      </c>
      <c r="C332" s="38" t="s">
        <v>3765</v>
      </c>
      <c r="D332" s="112">
        <v>50000</v>
      </c>
      <c r="E332" s="112">
        <v>50000</v>
      </c>
    </row>
    <row r="333" spans="1:5" ht="36" x14ac:dyDescent="0.25">
      <c r="A333" s="39" t="s">
        <v>3766</v>
      </c>
      <c r="B333" s="38" t="s">
        <v>3767</v>
      </c>
      <c r="C333" s="38" t="s">
        <v>3768</v>
      </c>
      <c r="D333" s="112">
        <v>55000</v>
      </c>
      <c r="E333" s="112">
        <v>55000</v>
      </c>
    </row>
    <row r="334" spans="1:5" ht="24" x14ac:dyDescent="0.25">
      <c r="A334" s="39" t="s">
        <v>3769</v>
      </c>
      <c r="B334" s="38" t="s">
        <v>264</v>
      </c>
      <c r="C334" s="38" t="s">
        <v>3770</v>
      </c>
      <c r="D334" s="112">
        <v>55000</v>
      </c>
      <c r="E334" s="112">
        <v>55000</v>
      </c>
    </row>
    <row r="335" spans="1:5" ht="24" x14ac:dyDescent="0.25">
      <c r="A335" s="39" t="s">
        <v>3771</v>
      </c>
      <c r="B335" s="38" t="s">
        <v>3772</v>
      </c>
      <c r="C335" s="38" t="s">
        <v>3773</v>
      </c>
      <c r="D335" s="112">
        <v>50000</v>
      </c>
      <c r="E335" s="112">
        <v>50000</v>
      </c>
    </row>
    <row r="336" spans="1:5" ht="24" x14ac:dyDescent="0.25">
      <c r="A336" s="39" t="s">
        <v>3774</v>
      </c>
      <c r="B336" s="38" t="s">
        <v>3775</v>
      </c>
      <c r="C336" s="38" t="s">
        <v>3776</v>
      </c>
      <c r="D336" s="112">
        <v>22000</v>
      </c>
      <c r="E336" s="112">
        <v>22000</v>
      </c>
    </row>
    <row r="337" spans="1:5" ht="36" x14ac:dyDescent="0.25">
      <c r="A337" s="39" t="s">
        <v>3777</v>
      </c>
      <c r="B337" s="38" t="s">
        <v>3778</v>
      </c>
      <c r="C337" s="38" t="s">
        <v>3779</v>
      </c>
      <c r="D337" s="112">
        <v>30000</v>
      </c>
      <c r="E337" s="112">
        <v>30000</v>
      </c>
    </row>
    <row r="338" spans="1:5" ht="36" x14ac:dyDescent="0.25">
      <c r="A338" s="39" t="s">
        <v>3780</v>
      </c>
      <c r="B338" s="38" t="s">
        <v>3781</v>
      </c>
      <c r="C338" s="38" t="s">
        <v>3782</v>
      </c>
      <c r="D338" s="112">
        <v>46000</v>
      </c>
      <c r="E338" s="112">
        <v>46000</v>
      </c>
    </row>
    <row r="339" spans="1:5" ht="24" x14ac:dyDescent="0.25">
      <c r="A339" s="39" t="s">
        <v>3783</v>
      </c>
      <c r="B339" s="38" t="s">
        <v>3784</v>
      </c>
      <c r="C339" s="38" t="s">
        <v>3785</v>
      </c>
      <c r="D339" s="112">
        <v>37000</v>
      </c>
      <c r="E339" s="112">
        <v>37000</v>
      </c>
    </row>
  </sheetData>
  <mergeCells count="13">
    <mergeCell ref="A13:E13"/>
    <mergeCell ref="A1:C1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2:E2"/>
  </mergeCells>
  <pageMargins left="0.70866141732283472" right="0.70866141732283472" top="0.78740157480314965" bottom="0.78740157480314965" header="0.31496062992125984" footer="0.31496062992125984"/>
  <pageSetup paperSize="9" scale="97" firstPageNumber="44" fitToHeight="3" orientation="portrait" useFirstPageNumber="1" horizontalDpi="1200" verticalDpi="1200" r:id="rId1"/>
  <headerFooter>
    <oddFooter>&amp;C&amp;P&amp;RTab. č. 10 Krajské dotační programy - kap. 48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B8CA-941A-41D0-A862-4A7A4E5D7A0B}">
  <dimension ref="A1:G327"/>
  <sheetViews>
    <sheetView workbookViewId="0">
      <selection activeCell="D1" sqref="D1:E1"/>
    </sheetView>
  </sheetViews>
  <sheetFormatPr defaultRowHeight="12.75" x14ac:dyDescent="0.25"/>
  <cols>
    <col min="1" max="1" width="11" style="18" customWidth="1"/>
    <col min="2" max="2" width="22" style="5" customWidth="1"/>
    <col min="3" max="3" width="32.28515625" style="5" customWidth="1"/>
    <col min="4" max="5" width="14.5703125" style="77" customWidth="1"/>
    <col min="6" max="6" width="11.5703125" style="79" bestFit="1" customWidth="1"/>
    <col min="7" max="7" width="12.5703125" style="5" bestFit="1" customWidth="1"/>
    <col min="8" max="256" width="9.140625" style="5"/>
    <col min="257" max="257" width="14.42578125" style="5" customWidth="1"/>
    <col min="258" max="258" width="24.42578125" style="5" customWidth="1"/>
    <col min="259" max="259" width="37.42578125" style="5" customWidth="1"/>
    <col min="260" max="260" width="17.28515625" style="5" customWidth="1"/>
    <col min="261" max="261" width="16.42578125" style="5" customWidth="1"/>
    <col min="262" max="262" width="11.5703125" style="5" bestFit="1" customWidth="1"/>
    <col min="263" max="263" width="12.5703125" style="5" bestFit="1" customWidth="1"/>
    <col min="264" max="512" width="9.140625" style="5"/>
    <col min="513" max="513" width="14.42578125" style="5" customWidth="1"/>
    <col min="514" max="514" width="24.42578125" style="5" customWidth="1"/>
    <col min="515" max="515" width="37.42578125" style="5" customWidth="1"/>
    <col min="516" max="516" width="17.28515625" style="5" customWidth="1"/>
    <col min="517" max="517" width="16.42578125" style="5" customWidth="1"/>
    <col min="518" max="518" width="11.5703125" style="5" bestFit="1" customWidth="1"/>
    <col min="519" max="519" width="12.5703125" style="5" bestFit="1" customWidth="1"/>
    <col min="520" max="768" width="9.140625" style="5"/>
    <col min="769" max="769" width="14.42578125" style="5" customWidth="1"/>
    <col min="770" max="770" width="24.42578125" style="5" customWidth="1"/>
    <col min="771" max="771" width="37.42578125" style="5" customWidth="1"/>
    <col min="772" max="772" width="17.28515625" style="5" customWidth="1"/>
    <col min="773" max="773" width="16.42578125" style="5" customWidth="1"/>
    <col min="774" max="774" width="11.5703125" style="5" bestFit="1" customWidth="1"/>
    <col min="775" max="775" width="12.5703125" style="5" bestFit="1" customWidth="1"/>
    <col min="776" max="1024" width="9.140625" style="5"/>
    <col min="1025" max="1025" width="14.42578125" style="5" customWidth="1"/>
    <col min="1026" max="1026" width="24.42578125" style="5" customWidth="1"/>
    <col min="1027" max="1027" width="37.42578125" style="5" customWidth="1"/>
    <col min="1028" max="1028" width="17.28515625" style="5" customWidth="1"/>
    <col min="1029" max="1029" width="16.42578125" style="5" customWidth="1"/>
    <col min="1030" max="1030" width="11.5703125" style="5" bestFit="1" customWidth="1"/>
    <col min="1031" max="1031" width="12.5703125" style="5" bestFit="1" customWidth="1"/>
    <col min="1032" max="1280" width="9.140625" style="5"/>
    <col min="1281" max="1281" width="14.42578125" style="5" customWidth="1"/>
    <col min="1282" max="1282" width="24.42578125" style="5" customWidth="1"/>
    <col min="1283" max="1283" width="37.42578125" style="5" customWidth="1"/>
    <col min="1284" max="1284" width="17.28515625" style="5" customWidth="1"/>
    <col min="1285" max="1285" width="16.42578125" style="5" customWidth="1"/>
    <col min="1286" max="1286" width="11.5703125" style="5" bestFit="1" customWidth="1"/>
    <col min="1287" max="1287" width="12.5703125" style="5" bestFit="1" customWidth="1"/>
    <col min="1288" max="1536" width="9.140625" style="5"/>
    <col min="1537" max="1537" width="14.42578125" style="5" customWidth="1"/>
    <col min="1538" max="1538" width="24.42578125" style="5" customWidth="1"/>
    <col min="1539" max="1539" width="37.42578125" style="5" customWidth="1"/>
    <col min="1540" max="1540" width="17.28515625" style="5" customWidth="1"/>
    <col min="1541" max="1541" width="16.42578125" style="5" customWidth="1"/>
    <col min="1542" max="1542" width="11.5703125" style="5" bestFit="1" customWidth="1"/>
    <col min="1543" max="1543" width="12.5703125" style="5" bestFit="1" customWidth="1"/>
    <col min="1544" max="1792" width="9.140625" style="5"/>
    <col min="1793" max="1793" width="14.42578125" style="5" customWidth="1"/>
    <col min="1794" max="1794" width="24.42578125" style="5" customWidth="1"/>
    <col min="1795" max="1795" width="37.42578125" style="5" customWidth="1"/>
    <col min="1796" max="1796" width="17.28515625" style="5" customWidth="1"/>
    <col min="1797" max="1797" width="16.42578125" style="5" customWidth="1"/>
    <col min="1798" max="1798" width="11.5703125" style="5" bestFit="1" customWidth="1"/>
    <col min="1799" max="1799" width="12.5703125" style="5" bestFit="1" customWidth="1"/>
    <col min="1800" max="2048" width="9.140625" style="5"/>
    <col min="2049" max="2049" width="14.42578125" style="5" customWidth="1"/>
    <col min="2050" max="2050" width="24.42578125" style="5" customWidth="1"/>
    <col min="2051" max="2051" width="37.42578125" style="5" customWidth="1"/>
    <col min="2052" max="2052" width="17.28515625" style="5" customWidth="1"/>
    <col min="2053" max="2053" width="16.42578125" style="5" customWidth="1"/>
    <col min="2054" max="2054" width="11.5703125" style="5" bestFit="1" customWidth="1"/>
    <col min="2055" max="2055" width="12.5703125" style="5" bestFit="1" customWidth="1"/>
    <col min="2056" max="2304" width="9.140625" style="5"/>
    <col min="2305" max="2305" width="14.42578125" style="5" customWidth="1"/>
    <col min="2306" max="2306" width="24.42578125" style="5" customWidth="1"/>
    <col min="2307" max="2307" width="37.42578125" style="5" customWidth="1"/>
    <col min="2308" max="2308" width="17.28515625" style="5" customWidth="1"/>
    <col min="2309" max="2309" width="16.42578125" style="5" customWidth="1"/>
    <col min="2310" max="2310" width="11.5703125" style="5" bestFit="1" customWidth="1"/>
    <col min="2311" max="2311" width="12.5703125" style="5" bestFit="1" customWidth="1"/>
    <col min="2312" max="2560" width="9.140625" style="5"/>
    <col min="2561" max="2561" width="14.42578125" style="5" customWidth="1"/>
    <col min="2562" max="2562" width="24.42578125" style="5" customWidth="1"/>
    <col min="2563" max="2563" width="37.42578125" style="5" customWidth="1"/>
    <col min="2564" max="2564" width="17.28515625" style="5" customWidth="1"/>
    <col min="2565" max="2565" width="16.42578125" style="5" customWidth="1"/>
    <col min="2566" max="2566" width="11.5703125" style="5" bestFit="1" customWidth="1"/>
    <col min="2567" max="2567" width="12.5703125" style="5" bestFit="1" customWidth="1"/>
    <col min="2568" max="2816" width="9.140625" style="5"/>
    <col min="2817" max="2817" width="14.42578125" style="5" customWidth="1"/>
    <col min="2818" max="2818" width="24.42578125" style="5" customWidth="1"/>
    <col min="2819" max="2819" width="37.42578125" style="5" customWidth="1"/>
    <col min="2820" max="2820" width="17.28515625" style="5" customWidth="1"/>
    <col min="2821" max="2821" width="16.42578125" style="5" customWidth="1"/>
    <col min="2822" max="2822" width="11.5703125" style="5" bestFit="1" customWidth="1"/>
    <col min="2823" max="2823" width="12.5703125" style="5" bestFit="1" customWidth="1"/>
    <col min="2824" max="3072" width="9.140625" style="5"/>
    <col min="3073" max="3073" width="14.42578125" style="5" customWidth="1"/>
    <col min="3074" max="3074" width="24.42578125" style="5" customWidth="1"/>
    <col min="3075" max="3075" width="37.42578125" style="5" customWidth="1"/>
    <col min="3076" max="3076" width="17.28515625" style="5" customWidth="1"/>
    <col min="3077" max="3077" width="16.42578125" style="5" customWidth="1"/>
    <col min="3078" max="3078" width="11.5703125" style="5" bestFit="1" customWidth="1"/>
    <col min="3079" max="3079" width="12.5703125" style="5" bestFit="1" customWidth="1"/>
    <col min="3080" max="3328" width="9.140625" style="5"/>
    <col min="3329" max="3329" width="14.42578125" style="5" customWidth="1"/>
    <col min="3330" max="3330" width="24.42578125" style="5" customWidth="1"/>
    <col min="3331" max="3331" width="37.42578125" style="5" customWidth="1"/>
    <col min="3332" max="3332" width="17.28515625" style="5" customWidth="1"/>
    <col min="3333" max="3333" width="16.42578125" style="5" customWidth="1"/>
    <col min="3334" max="3334" width="11.5703125" style="5" bestFit="1" customWidth="1"/>
    <col min="3335" max="3335" width="12.5703125" style="5" bestFit="1" customWidth="1"/>
    <col min="3336" max="3584" width="9.140625" style="5"/>
    <col min="3585" max="3585" width="14.42578125" style="5" customWidth="1"/>
    <col min="3586" max="3586" width="24.42578125" style="5" customWidth="1"/>
    <col min="3587" max="3587" width="37.42578125" style="5" customWidth="1"/>
    <col min="3588" max="3588" width="17.28515625" style="5" customWidth="1"/>
    <col min="3589" max="3589" width="16.42578125" style="5" customWidth="1"/>
    <col min="3590" max="3590" width="11.5703125" style="5" bestFit="1" customWidth="1"/>
    <col min="3591" max="3591" width="12.5703125" style="5" bestFit="1" customWidth="1"/>
    <col min="3592" max="3840" width="9.140625" style="5"/>
    <col min="3841" max="3841" width="14.42578125" style="5" customWidth="1"/>
    <col min="3842" max="3842" width="24.42578125" style="5" customWidth="1"/>
    <col min="3843" max="3843" width="37.42578125" style="5" customWidth="1"/>
    <col min="3844" max="3844" width="17.28515625" style="5" customWidth="1"/>
    <col min="3845" max="3845" width="16.42578125" style="5" customWidth="1"/>
    <col min="3846" max="3846" width="11.5703125" style="5" bestFit="1" customWidth="1"/>
    <col min="3847" max="3847" width="12.5703125" style="5" bestFit="1" customWidth="1"/>
    <col min="3848" max="4096" width="9.140625" style="5"/>
    <col min="4097" max="4097" width="14.42578125" style="5" customWidth="1"/>
    <col min="4098" max="4098" width="24.42578125" style="5" customWidth="1"/>
    <col min="4099" max="4099" width="37.42578125" style="5" customWidth="1"/>
    <col min="4100" max="4100" width="17.28515625" style="5" customWidth="1"/>
    <col min="4101" max="4101" width="16.42578125" style="5" customWidth="1"/>
    <col min="4102" max="4102" width="11.5703125" style="5" bestFit="1" customWidth="1"/>
    <col min="4103" max="4103" width="12.5703125" style="5" bestFit="1" customWidth="1"/>
    <col min="4104" max="4352" width="9.140625" style="5"/>
    <col min="4353" max="4353" width="14.42578125" style="5" customWidth="1"/>
    <col min="4354" max="4354" width="24.42578125" style="5" customWidth="1"/>
    <col min="4355" max="4355" width="37.42578125" style="5" customWidth="1"/>
    <col min="4356" max="4356" width="17.28515625" style="5" customWidth="1"/>
    <col min="4357" max="4357" width="16.42578125" style="5" customWidth="1"/>
    <col min="4358" max="4358" width="11.5703125" style="5" bestFit="1" customWidth="1"/>
    <col min="4359" max="4359" width="12.5703125" style="5" bestFit="1" customWidth="1"/>
    <col min="4360" max="4608" width="9.140625" style="5"/>
    <col min="4609" max="4609" width="14.42578125" style="5" customWidth="1"/>
    <col min="4610" max="4610" width="24.42578125" style="5" customWidth="1"/>
    <col min="4611" max="4611" width="37.42578125" style="5" customWidth="1"/>
    <col min="4612" max="4612" width="17.28515625" style="5" customWidth="1"/>
    <col min="4613" max="4613" width="16.42578125" style="5" customWidth="1"/>
    <col min="4614" max="4614" width="11.5703125" style="5" bestFit="1" customWidth="1"/>
    <col min="4615" max="4615" width="12.5703125" style="5" bestFit="1" customWidth="1"/>
    <col min="4616" max="4864" width="9.140625" style="5"/>
    <col min="4865" max="4865" width="14.42578125" style="5" customWidth="1"/>
    <col min="4866" max="4866" width="24.42578125" style="5" customWidth="1"/>
    <col min="4867" max="4867" width="37.42578125" style="5" customWidth="1"/>
    <col min="4868" max="4868" width="17.28515625" style="5" customWidth="1"/>
    <col min="4869" max="4869" width="16.42578125" style="5" customWidth="1"/>
    <col min="4870" max="4870" width="11.5703125" style="5" bestFit="1" customWidth="1"/>
    <col min="4871" max="4871" width="12.5703125" style="5" bestFit="1" customWidth="1"/>
    <col min="4872" max="5120" width="9.140625" style="5"/>
    <col min="5121" max="5121" width="14.42578125" style="5" customWidth="1"/>
    <col min="5122" max="5122" width="24.42578125" style="5" customWidth="1"/>
    <col min="5123" max="5123" width="37.42578125" style="5" customWidth="1"/>
    <col min="5124" max="5124" width="17.28515625" style="5" customWidth="1"/>
    <col min="5125" max="5125" width="16.42578125" style="5" customWidth="1"/>
    <col min="5126" max="5126" width="11.5703125" style="5" bestFit="1" customWidth="1"/>
    <col min="5127" max="5127" width="12.5703125" style="5" bestFit="1" customWidth="1"/>
    <col min="5128" max="5376" width="9.140625" style="5"/>
    <col min="5377" max="5377" width="14.42578125" style="5" customWidth="1"/>
    <col min="5378" max="5378" width="24.42578125" style="5" customWidth="1"/>
    <col min="5379" max="5379" width="37.42578125" style="5" customWidth="1"/>
    <col min="5380" max="5380" width="17.28515625" style="5" customWidth="1"/>
    <col min="5381" max="5381" width="16.42578125" style="5" customWidth="1"/>
    <col min="5382" max="5382" width="11.5703125" style="5" bestFit="1" customWidth="1"/>
    <col min="5383" max="5383" width="12.5703125" style="5" bestFit="1" customWidth="1"/>
    <col min="5384" max="5632" width="9.140625" style="5"/>
    <col min="5633" max="5633" width="14.42578125" style="5" customWidth="1"/>
    <col min="5634" max="5634" width="24.42578125" style="5" customWidth="1"/>
    <col min="5635" max="5635" width="37.42578125" style="5" customWidth="1"/>
    <col min="5636" max="5636" width="17.28515625" style="5" customWidth="1"/>
    <col min="5637" max="5637" width="16.42578125" style="5" customWidth="1"/>
    <col min="5638" max="5638" width="11.5703125" style="5" bestFit="1" customWidth="1"/>
    <col min="5639" max="5639" width="12.5703125" style="5" bestFit="1" customWidth="1"/>
    <col min="5640" max="5888" width="9.140625" style="5"/>
    <col min="5889" max="5889" width="14.42578125" style="5" customWidth="1"/>
    <col min="5890" max="5890" width="24.42578125" style="5" customWidth="1"/>
    <col min="5891" max="5891" width="37.42578125" style="5" customWidth="1"/>
    <col min="5892" max="5892" width="17.28515625" style="5" customWidth="1"/>
    <col min="5893" max="5893" width="16.42578125" style="5" customWidth="1"/>
    <col min="5894" max="5894" width="11.5703125" style="5" bestFit="1" customWidth="1"/>
    <col min="5895" max="5895" width="12.5703125" style="5" bestFit="1" customWidth="1"/>
    <col min="5896" max="6144" width="9.140625" style="5"/>
    <col min="6145" max="6145" width="14.42578125" style="5" customWidth="1"/>
    <col min="6146" max="6146" width="24.42578125" style="5" customWidth="1"/>
    <col min="6147" max="6147" width="37.42578125" style="5" customWidth="1"/>
    <col min="6148" max="6148" width="17.28515625" style="5" customWidth="1"/>
    <col min="6149" max="6149" width="16.42578125" style="5" customWidth="1"/>
    <col min="6150" max="6150" width="11.5703125" style="5" bestFit="1" customWidth="1"/>
    <col min="6151" max="6151" width="12.5703125" style="5" bestFit="1" customWidth="1"/>
    <col min="6152" max="6400" width="9.140625" style="5"/>
    <col min="6401" max="6401" width="14.42578125" style="5" customWidth="1"/>
    <col min="6402" max="6402" width="24.42578125" style="5" customWidth="1"/>
    <col min="6403" max="6403" width="37.42578125" style="5" customWidth="1"/>
    <col min="6404" max="6404" width="17.28515625" style="5" customWidth="1"/>
    <col min="6405" max="6405" width="16.42578125" style="5" customWidth="1"/>
    <col min="6406" max="6406" width="11.5703125" style="5" bestFit="1" customWidth="1"/>
    <col min="6407" max="6407" width="12.5703125" style="5" bestFit="1" customWidth="1"/>
    <col min="6408" max="6656" width="9.140625" style="5"/>
    <col min="6657" max="6657" width="14.42578125" style="5" customWidth="1"/>
    <col min="6658" max="6658" width="24.42578125" style="5" customWidth="1"/>
    <col min="6659" max="6659" width="37.42578125" style="5" customWidth="1"/>
    <col min="6660" max="6660" width="17.28515625" style="5" customWidth="1"/>
    <col min="6661" max="6661" width="16.42578125" style="5" customWidth="1"/>
    <col min="6662" max="6662" width="11.5703125" style="5" bestFit="1" customWidth="1"/>
    <col min="6663" max="6663" width="12.5703125" style="5" bestFit="1" customWidth="1"/>
    <col min="6664" max="6912" width="9.140625" style="5"/>
    <col min="6913" max="6913" width="14.42578125" style="5" customWidth="1"/>
    <col min="6914" max="6914" width="24.42578125" style="5" customWidth="1"/>
    <col min="6915" max="6915" width="37.42578125" style="5" customWidth="1"/>
    <col min="6916" max="6916" width="17.28515625" style="5" customWidth="1"/>
    <col min="6917" max="6917" width="16.42578125" style="5" customWidth="1"/>
    <col min="6918" max="6918" width="11.5703125" style="5" bestFit="1" customWidth="1"/>
    <col min="6919" max="6919" width="12.5703125" style="5" bestFit="1" customWidth="1"/>
    <col min="6920" max="7168" width="9.140625" style="5"/>
    <col min="7169" max="7169" width="14.42578125" style="5" customWidth="1"/>
    <col min="7170" max="7170" width="24.42578125" style="5" customWidth="1"/>
    <col min="7171" max="7171" width="37.42578125" style="5" customWidth="1"/>
    <col min="7172" max="7172" width="17.28515625" style="5" customWidth="1"/>
    <col min="7173" max="7173" width="16.42578125" style="5" customWidth="1"/>
    <col min="7174" max="7174" width="11.5703125" style="5" bestFit="1" customWidth="1"/>
    <col min="7175" max="7175" width="12.5703125" style="5" bestFit="1" customWidth="1"/>
    <col min="7176" max="7424" width="9.140625" style="5"/>
    <col min="7425" max="7425" width="14.42578125" style="5" customWidth="1"/>
    <col min="7426" max="7426" width="24.42578125" style="5" customWidth="1"/>
    <col min="7427" max="7427" width="37.42578125" style="5" customWidth="1"/>
    <col min="7428" max="7428" width="17.28515625" style="5" customWidth="1"/>
    <col min="7429" max="7429" width="16.42578125" style="5" customWidth="1"/>
    <col min="7430" max="7430" width="11.5703125" style="5" bestFit="1" customWidth="1"/>
    <col min="7431" max="7431" width="12.5703125" style="5" bestFit="1" customWidth="1"/>
    <col min="7432" max="7680" width="9.140625" style="5"/>
    <col min="7681" max="7681" width="14.42578125" style="5" customWidth="1"/>
    <col min="7682" max="7682" width="24.42578125" style="5" customWidth="1"/>
    <col min="7683" max="7683" width="37.42578125" style="5" customWidth="1"/>
    <col min="7684" max="7684" width="17.28515625" style="5" customWidth="1"/>
    <col min="7685" max="7685" width="16.42578125" style="5" customWidth="1"/>
    <col min="7686" max="7686" width="11.5703125" style="5" bestFit="1" customWidth="1"/>
    <col min="7687" max="7687" width="12.5703125" style="5" bestFit="1" customWidth="1"/>
    <col min="7688" max="7936" width="9.140625" style="5"/>
    <col min="7937" max="7937" width="14.42578125" style="5" customWidth="1"/>
    <col min="7938" max="7938" width="24.42578125" style="5" customWidth="1"/>
    <col min="7939" max="7939" width="37.42578125" style="5" customWidth="1"/>
    <col min="7940" max="7940" width="17.28515625" style="5" customWidth="1"/>
    <col min="7941" max="7941" width="16.42578125" style="5" customWidth="1"/>
    <col min="7942" max="7942" width="11.5703125" style="5" bestFit="1" customWidth="1"/>
    <col min="7943" max="7943" width="12.5703125" style="5" bestFit="1" customWidth="1"/>
    <col min="7944" max="8192" width="9.140625" style="5"/>
    <col min="8193" max="8193" width="14.42578125" style="5" customWidth="1"/>
    <col min="8194" max="8194" width="24.42578125" style="5" customWidth="1"/>
    <col min="8195" max="8195" width="37.42578125" style="5" customWidth="1"/>
    <col min="8196" max="8196" width="17.28515625" style="5" customWidth="1"/>
    <col min="8197" max="8197" width="16.42578125" style="5" customWidth="1"/>
    <col min="8198" max="8198" width="11.5703125" style="5" bestFit="1" customWidth="1"/>
    <col min="8199" max="8199" width="12.5703125" style="5" bestFit="1" customWidth="1"/>
    <col min="8200" max="8448" width="9.140625" style="5"/>
    <col min="8449" max="8449" width="14.42578125" style="5" customWidth="1"/>
    <col min="8450" max="8450" width="24.42578125" style="5" customWidth="1"/>
    <col min="8451" max="8451" width="37.42578125" style="5" customWidth="1"/>
    <col min="8452" max="8452" width="17.28515625" style="5" customWidth="1"/>
    <col min="8453" max="8453" width="16.42578125" style="5" customWidth="1"/>
    <col min="8454" max="8454" width="11.5703125" style="5" bestFit="1" customWidth="1"/>
    <col min="8455" max="8455" width="12.5703125" style="5" bestFit="1" customWidth="1"/>
    <col min="8456" max="8704" width="9.140625" style="5"/>
    <col min="8705" max="8705" width="14.42578125" style="5" customWidth="1"/>
    <col min="8706" max="8706" width="24.42578125" style="5" customWidth="1"/>
    <col min="8707" max="8707" width="37.42578125" style="5" customWidth="1"/>
    <col min="8708" max="8708" width="17.28515625" style="5" customWidth="1"/>
    <col min="8709" max="8709" width="16.42578125" style="5" customWidth="1"/>
    <col min="8710" max="8710" width="11.5703125" style="5" bestFit="1" customWidth="1"/>
    <col min="8711" max="8711" width="12.5703125" style="5" bestFit="1" customWidth="1"/>
    <col min="8712" max="8960" width="9.140625" style="5"/>
    <col min="8961" max="8961" width="14.42578125" style="5" customWidth="1"/>
    <col min="8962" max="8962" width="24.42578125" style="5" customWidth="1"/>
    <col min="8963" max="8963" width="37.42578125" style="5" customWidth="1"/>
    <col min="8964" max="8964" width="17.28515625" style="5" customWidth="1"/>
    <col min="8965" max="8965" width="16.42578125" style="5" customWidth="1"/>
    <col min="8966" max="8966" width="11.5703125" style="5" bestFit="1" customWidth="1"/>
    <col min="8967" max="8967" width="12.5703125" style="5" bestFit="1" customWidth="1"/>
    <col min="8968" max="9216" width="9.140625" style="5"/>
    <col min="9217" max="9217" width="14.42578125" style="5" customWidth="1"/>
    <col min="9218" max="9218" width="24.42578125" style="5" customWidth="1"/>
    <col min="9219" max="9219" width="37.42578125" style="5" customWidth="1"/>
    <col min="9220" max="9220" width="17.28515625" style="5" customWidth="1"/>
    <col min="9221" max="9221" width="16.42578125" style="5" customWidth="1"/>
    <col min="9222" max="9222" width="11.5703125" style="5" bestFit="1" customWidth="1"/>
    <col min="9223" max="9223" width="12.5703125" style="5" bestFit="1" customWidth="1"/>
    <col min="9224" max="9472" width="9.140625" style="5"/>
    <col min="9473" max="9473" width="14.42578125" style="5" customWidth="1"/>
    <col min="9474" max="9474" width="24.42578125" style="5" customWidth="1"/>
    <col min="9475" max="9475" width="37.42578125" style="5" customWidth="1"/>
    <col min="9476" max="9476" width="17.28515625" style="5" customWidth="1"/>
    <col min="9477" max="9477" width="16.42578125" style="5" customWidth="1"/>
    <col min="9478" max="9478" width="11.5703125" style="5" bestFit="1" customWidth="1"/>
    <col min="9479" max="9479" width="12.5703125" style="5" bestFit="1" customWidth="1"/>
    <col min="9480" max="9728" width="9.140625" style="5"/>
    <col min="9729" max="9729" width="14.42578125" style="5" customWidth="1"/>
    <col min="9730" max="9730" width="24.42578125" style="5" customWidth="1"/>
    <col min="9731" max="9731" width="37.42578125" style="5" customWidth="1"/>
    <col min="9732" max="9732" width="17.28515625" style="5" customWidth="1"/>
    <col min="9733" max="9733" width="16.42578125" style="5" customWidth="1"/>
    <col min="9734" max="9734" width="11.5703125" style="5" bestFit="1" customWidth="1"/>
    <col min="9735" max="9735" width="12.5703125" style="5" bestFit="1" customWidth="1"/>
    <col min="9736" max="9984" width="9.140625" style="5"/>
    <col min="9985" max="9985" width="14.42578125" style="5" customWidth="1"/>
    <col min="9986" max="9986" width="24.42578125" style="5" customWidth="1"/>
    <col min="9987" max="9987" width="37.42578125" style="5" customWidth="1"/>
    <col min="9988" max="9988" width="17.28515625" style="5" customWidth="1"/>
    <col min="9989" max="9989" width="16.42578125" style="5" customWidth="1"/>
    <col min="9990" max="9990" width="11.5703125" style="5" bestFit="1" customWidth="1"/>
    <col min="9991" max="9991" width="12.5703125" style="5" bestFit="1" customWidth="1"/>
    <col min="9992" max="10240" width="9.140625" style="5"/>
    <col min="10241" max="10241" width="14.42578125" style="5" customWidth="1"/>
    <col min="10242" max="10242" width="24.42578125" style="5" customWidth="1"/>
    <col min="10243" max="10243" width="37.42578125" style="5" customWidth="1"/>
    <col min="10244" max="10244" width="17.28515625" style="5" customWidth="1"/>
    <col min="10245" max="10245" width="16.42578125" style="5" customWidth="1"/>
    <col min="10246" max="10246" width="11.5703125" style="5" bestFit="1" customWidth="1"/>
    <col min="10247" max="10247" width="12.5703125" style="5" bestFit="1" customWidth="1"/>
    <col min="10248" max="10496" width="9.140625" style="5"/>
    <col min="10497" max="10497" width="14.42578125" style="5" customWidth="1"/>
    <col min="10498" max="10498" width="24.42578125" style="5" customWidth="1"/>
    <col min="10499" max="10499" width="37.42578125" style="5" customWidth="1"/>
    <col min="10500" max="10500" width="17.28515625" style="5" customWidth="1"/>
    <col min="10501" max="10501" width="16.42578125" style="5" customWidth="1"/>
    <col min="10502" max="10502" width="11.5703125" style="5" bestFit="1" customWidth="1"/>
    <col min="10503" max="10503" width="12.5703125" style="5" bestFit="1" customWidth="1"/>
    <col min="10504" max="10752" width="9.140625" style="5"/>
    <col min="10753" max="10753" width="14.42578125" style="5" customWidth="1"/>
    <col min="10754" max="10754" width="24.42578125" style="5" customWidth="1"/>
    <col min="10755" max="10755" width="37.42578125" style="5" customWidth="1"/>
    <col min="10756" max="10756" width="17.28515625" style="5" customWidth="1"/>
    <col min="10757" max="10757" width="16.42578125" style="5" customWidth="1"/>
    <col min="10758" max="10758" width="11.5703125" style="5" bestFit="1" customWidth="1"/>
    <col min="10759" max="10759" width="12.5703125" style="5" bestFit="1" customWidth="1"/>
    <col min="10760" max="11008" width="9.140625" style="5"/>
    <col min="11009" max="11009" width="14.42578125" style="5" customWidth="1"/>
    <col min="11010" max="11010" width="24.42578125" style="5" customWidth="1"/>
    <col min="11011" max="11011" width="37.42578125" style="5" customWidth="1"/>
    <col min="11012" max="11012" width="17.28515625" style="5" customWidth="1"/>
    <col min="11013" max="11013" width="16.42578125" style="5" customWidth="1"/>
    <col min="11014" max="11014" width="11.5703125" style="5" bestFit="1" customWidth="1"/>
    <col min="11015" max="11015" width="12.5703125" style="5" bestFit="1" customWidth="1"/>
    <col min="11016" max="11264" width="9.140625" style="5"/>
    <col min="11265" max="11265" width="14.42578125" style="5" customWidth="1"/>
    <col min="11266" max="11266" width="24.42578125" style="5" customWidth="1"/>
    <col min="11267" max="11267" width="37.42578125" style="5" customWidth="1"/>
    <col min="11268" max="11268" width="17.28515625" style="5" customWidth="1"/>
    <col min="11269" max="11269" width="16.42578125" style="5" customWidth="1"/>
    <col min="11270" max="11270" width="11.5703125" style="5" bestFit="1" customWidth="1"/>
    <col min="11271" max="11271" width="12.5703125" style="5" bestFit="1" customWidth="1"/>
    <col min="11272" max="11520" width="9.140625" style="5"/>
    <col min="11521" max="11521" width="14.42578125" style="5" customWidth="1"/>
    <col min="11522" max="11522" width="24.42578125" style="5" customWidth="1"/>
    <col min="11523" max="11523" width="37.42578125" style="5" customWidth="1"/>
    <col min="11524" max="11524" width="17.28515625" style="5" customWidth="1"/>
    <col min="11525" max="11525" width="16.42578125" style="5" customWidth="1"/>
    <col min="11526" max="11526" width="11.5703125" style="5" bestFit="1" customWidth="1"/>
    <col min="11527" max="11527" width="12.5703125" style="5" bestFit="1" customWidth="1"/>
    <col min="11528" max="11776" width="9.140625" style="5"/>
    <col min="11777" max="11777" width="14.42578125" style="5" customWidth="1"/>
    <col min="11778" max="11778" width="24.42578125" style="5" customWidth="1"/>
    <col min="11779" max="11779" width="37.42578125" style="5" customWidth="1"/>
    <col min="11780" max="11780" width="17.28515625" style="5" customWidth="1"/>
    <col min="11781" max="11781" width="16.42578125" style="5" customWidth="1"/>
    <col min="11782" max="11782" width="11.5703125" style="5" bestFit="1" customWidth="1"/>
    <col min="11783" max="11783" width="12.5703125" style="5" bestFit="1" customWidth="1"/>
    <col min="11784" max="12032" width="9.140625" style="5"/>
    <col min="12033" max="12033" width="14.42578125" style="5" customWidth="1"/>
    <col min="12034" max="12034" width="24.42578125" style="5" customWidth="1"/>
    <col min="12035" max="12035" width="37.42578125" style="5" customWidth="1"/>
    <col min="12036" max="12036" width="17.28515625" style="5" customWidth="1"/>
    <col min="12037" max="12037" width="16.42578125" style="5" customWidth="1"/>
    <col min="12038" max="12038" width="11.5703125" style="5" bestFit="1" customWidth="1"/>
    <col min="12039" max="12039" width="12.5703125" style="5" bestFit="1" customWidth="1"/>
    <col min="12040" max="12288" width="9.140625" style="5"/>
    <col min="12289" max="12289" width="14.42578125" style="5" customWidth="1"/>
    <col min="12290" max="12290" width="24.42578125" style="5" customWidth="1"/>
    <col min="12291" max="12291" width="37.42578125" style="5" customWidth="1"/>
    <col min="12292" max="12292" width="17.28515625" style="5" customWidth="1"/>
    <col min="12293" max="12293" width="16.42578125" style="5" customWidth="1"/>
    <col min="12294" max="12294" width="11.5703125" style="5" bestFit="1" customWidth="1"/>
    <col min="12295" max="12295" width="12.5703125" style="5" bestFit="1" customWidth="1"/>
    <col min="12296" max="12544" width="9.140625" style="5"/>
    <col min="12545" max="12545" width="14.42578125" style="5" customWidth="1"/>
    <col min="12546" max="12546" width="24.42578125" style="5" customWidth="1"/>
    <col min="12547" max="12547" width="37.42578125" style="5" customWidth="1"/>
    <col min="12548" max="12548" width="17.28515625" style="5" customWidth="1"/>
    <col min="12549" max="12549" width="16.42578125" style="5" customWidth="1"/>
    <col min="12550" max="12550" width="11.5703125" style="5" bestFit="1" customWidth="1"/>
    <col min="12551" max="12551" width="12.5703125" style="5" bestFit="1" customWidth="1"/>
    <col min="12552" max="12800" width="9.140625" style="5"/>
    <col min="12801" max="12801" width="14.42578125" style="5" customWidth="1"/>
    <col min="12802" max="12802" width="24.42578125" style="5" customWidth="1"/>
    <col min="12803" max="12803" width="37.42578125" style="5" customWidth="1"/>
    <col min="12804" max="12804" width="17.28515625" style="5" customWidth="1"/>
    <col min="12805" max="12805" width="16.42578125" style="5" customWidth="1"/>
    <col min="12806" max="12806" width="11.5703125" style="5" bestFit="1" customWidth="1"/>
    <col min="12807" max="12807" width="12.5703125" style="5" bestFit="1" customWidth="1"/>
    <col min="12808" max="13056" width="9.140625" style="5"/>
    <col min="13057" max="13057" width="14.42578125" style="5" customWidth="1"/>
    <col min="13058" max="13058" width="24.42578125" style="5" customWidth="1"/>
    <col min="13059" max="13059" width="37.42578125" style="5" customWidth="1"/>
    <col min="13060" max="13060" width="17.28515625" style="5" customWidth="1"/>
    <col min="13061" max="13061" width="16.42578125" style="5" customWidth="1"/>
    <col min="13062" max="13062" width="11.5703125" style="5" bestFit="1" customWidth="1"/>
    <col min="13063" max="13063" width="12.5703125" style="5" bestFit="1" customWidth="1"/>
    <col min="13064" max="13312" width="9.140625" style="5"/>
    <col min="13313" max="13313" width="14.42578125" style="5" customWidth="1"/>
    <col min="13314" max="13314" width="24.42578125" style="5" customWidth="1"/>
    <col min="13315" max="13315" width="37.42578125" style="5" customWidth="1"/>
    <col min="13316" max="13316" width="17.28515625" style="5" customWidth="1"/>
    <col min="13317" max="13317" width="16.42578125" style="5" customWidth="1"/>
    <col min="13318" max="13318" width="11.5703125" style="5" bestFit="1" customWidth="1"/>
    <col min="13319" max="13319" width="12.5703125" style="5" bestFit="1" customWidth="1"/>
    <col min="13320" max="13568" width="9.140625" style="5"/>
    <col min="13569" max="13569" width="14.42578125" style="5" customWidth="1"/>
    <col min="13570" max="13570" width="24.42578125" style="5" customWidth="1"/>
    <col min="13571" max="13571" width="37.42578125" style="5" customWidth="1"/>
    <col min="13572" max="13572" width="17.28515625" style="5" customWidth="1"/>
    <col min="13573" max="13573" width="16.42578125" style="5" customWidth="1"/>
    <col min="13574" max="13574" width="11.5703125" style="5" bestFit="1" customWidth="1"/>
    <col min="13575" max="13575" width="12.5703125" style="5" bestFit="1" customWidth="1"/>
    <col min="13576" max="13824" width="9.140625" style="5"/>
    <col min="13825" max="13825" width="14.42578125" style="5" customWidth="1"/>
    <col min="13826" max="13826" width="24.42578125" style="5" customWidth="1"/>
    <col min="13827" max="13827" width="37.42578125" style="5" customWidth="1"/>
    <col min="13828" max="13828" width="17.28515625" style="5" customWidth="1"/>
    <col min="13829" max="13829" width="16.42578125" style="5" customWidth="1"/>
    <col min="13830" max="13830" width="11.5703125" style="5" bestFit="1" customWidth="1"/>
    <col min="13831" max="13831" width="12.5703125" style="5" bestFit="1" customWidth="1"/>
    <col min="13832" max="14080" width="9.140625" style="5"/>
    <col min="14081" max="14081" width="14.42578125" style="5" customWidth="1"/>
    <col min="14082" max="14082" width="24.42578125" style="5" customWidth="1"/>
    <col min="14083" max="14083" width="37.42578125" style="5" customWidth="1"/>
    <col min="14084" max="14084" width="17.28515625" style="5" customWidth="1"/>
    <col min="14085" max="14085" width="16.42578125" style="5" customWidth="1"/>
    <col min="14086" max="14086" width="11.5703125" style="5" bestFit="1" customWidth="1"/>
    <col min="14087" max="14087" width="12.5703125" style="5" bestFit="1" customWidth="1"/>
    <col min="14088" max="14336" width="9.140625" style="5"/>
    <col min="14337" max="14337" width="14.42578125" style="5" customWidth="1"/>
    <col min="14338" max="14338" width="24.42578125" style="5" customWidth="1"/>
    <col min="14339" max="14339" width="37.42578125" style="5" customWidth="1"/>
    <col min="14340" max="14340" width="17.28515625" style="5" customWidth="1"/>
    <col min="14341" max="14341" width="16.42578125" style="5" customWidth="1"/>
    <col min="14342" max="14342" width="11.5703125" style="5" bestFit="1" customWidth="1"/>
    <col min="14343" max="14343" width="12.5703125" style="5" bestFit="1" customWidth="1"/>
    <col min="14344" max="14592" width="9.140625" style="5"/>
    <col min="14593" max="14593" width="14.42578125" style="5" customWidth="1"/>
    <col min="14594" max="14594" width="24.42578125" style="5" customWidth="1"/>
    <col min="14595" max="14595" width="37.42578125" style="5" customWidth="1"/>
    <col min="14596" max="14596" width="17.28515625" style="5" customWidth="1"/>
    <col min="14597" max="14597" width="16.42578125" style="5" customWidth="1"/>
    <col min="14598" max="14598" width="11.5703125" style="5" bestFit="1" customWidth="1"/>
    <col min="14599" max="14599" width="12.5703125" style="5" bestFit="1" customWidth="1"/>
    <col min="14600" max="14848" width="9.140625" style="5"/>
    <col min="14849" max="14849" width="14.42578125" style="5" customWidth="1"/>
    <col min="14850" max="14850" width="24.42578125" style="5" customWidth="1"/>
    <col min="14851" max="14851" width="37.42578125" style="5" customWidth="1"/>
    <col min="14852" max="14852" width="17.28515625" style="5" customWidth="1"/>
    <col min="14853" max="14853" width="16.42578125" style="5" customWidth="1"/>
    <col min="14854" max="14854" width="11.5703125" style="5" bestFit="1" customWidth="1"/>
    <col min="14855" max="14855" width="12.5703125" style="5" bestFit="1" customWidth="1"/>
    <col min="14856" max="15104" width="9.140625" style="5"/>
    <col min="15105" max="15105" width="14.42578125" style="5" customWidth="1"/>
    <col min="15106" max="15106" width="24.42578125" style="5" customWidth="1"/>
    <col min="15107" max="15107" width="37.42578125" style="5" customWidth="1"/>
    <col min="15108" max="15108" width="17.28515625" style="5" customWidth="1"/>
    <col min="15109" max="15109" width="16.42578125" style="5" customWidth="1"/>
    <col min="15110" max="15110" width="11.5703125" style="5" bestFit="1" customWidth="1"/>
    <col min="15111" max="15111" width="12.5703125" style="5" bestFit="1" customWidth="1"/>
    <col min="15112" max="15360" width="9.140625" style="5"/>
    <col min="15361" max="15361" width="14.42578125" style="5" customWidth="1"/>
    <col min="15362" max="15362" width="24.42578125" style="5" customWidth="1"/>
    <col min="15363" max="15363" width="37.42578125" style="5" customWidth="1"/>
    <col min="15364" max="15364" width="17.28515625" style="5" customWidth="1"/>
    <col min="15365" max="15365" width="16.42578125" style="5" customWidth="1"/>
    <col min="15366" max="15366" width="11.5703125" style="5" bestFit="1" customWidth="1"/>
    <col min="15367" max="15367" width="12.5703125" style="5" bestFit="1" customWidth="1"/>
    <col min="15368" max="15616" width="9.140625" style="5"/>
    <col min="15617" max="15617" width="14.42578125" style="5" customWidth="1"/>
    <col min="15618" max="15618" width="24.42578125" style="5" customWidth="1"/>
    <col min="15619" max="15619" width="37.42578125" style="5" customWidth="1"/>
    <col min="15620" max="15620" width="17.28515625" style="5" customWidth="1"/>
    <col min="15621" max="15621" width="16.42578125" style="5" customWidth="1"/>
    <col min="15622" max="15622" width="11.5703125" style="5" bestFit="1" customWidth="1"/>
    <col min="15623" max="15623" width="12.5703125" style="5" bestFit="1" customWidth="1"/>
    <col min="15624" max="15872" width="9.140625" style="5"/>
    <col min="15873" max="15873" width="14.42578125" style="5" customWidth="1"/>
    <col min="15874" max="15874" width="24.42578125" style="5" customWidth="1"/>
    <col min="15875" max="15875" width="37.42578125" style="5" customWidth="1"/>
    <col min="15876" max="15876" width="17.28515625" style="5" customWidth="1"/>
    <col min="15877" max="15877" width="16.42578125" style="5" customWidth="1"/>
    <col min="15878" max="15878" width="11.5703125" style="5" bestFit="1" customWidth="1"/>
    <col min="15879" max="15879" width="12.5703125" style="5" bestFit="1" customWidth="1"/>
    <col min="15880" max="16128" width="9.140625" style="5"/>
    <col min="16129" max="16129" width="14.42578125" style="5" customWidth="1"/>
    <col min="16130" max="16130" width="24.42578125" style="5" customWidth="1"/>
    <col min="16131" max="16131" width="37.42578125" style="5" customWidth="1"/>
    <col min="16132" max="16132" width="17.28515625" style="5" customWidth="1"/>
    <col min="16133" max="16133" width="16.42578125" style="5" customWidth="1"/>
    <col min="16134" max="16134" width="11.5703125" style="5" bestFit="1" customWidth="1"/>
    <col min="16135" max="16135" width="12.5703125" style="5" bestFit="1" customWidth="1"/>
    <col min="16136" max="16384" width="9.140625" style="5"/>
  </cols>
  <sheetData>
    <row r="1" spans="1:7" s="55" customFormat="1" ht="20.45" customHeight="1" x14ac:dyDescent="0.25">
      <c r="A1" s="170" t="s">
        <v>4421</v>
      </c>
      <c r="B1" s="170"/>
      <c r="C1" s="170"/>
      <c r="D1" s="137">
        <f>SUM(D6:D146)</f>
        <v>149272143</v>
      </c>
      <c r="E1" s="137">
        <f>SUM(E6:E146)</f>
        <v>143625766.44999999</v>
      </c>
      <c r="G1" s="56"/>
    </row>
    <row r="2" spans="1:7" s="57" customFormat="1" x14ac:dyDescent="0.25">
      <c r="A2" s="171"/>
      <c r="B2" s="171"/>
      <c r="C2" s="171"/>
      <c r="D2" s="171"/>
      <c r="E2" s="171"/>
    </row>
    <row r="3" spans="1:7" s="57" customFormat="1" x14ac:dyDescent="0.25">
      <c r="A3" s="169" t="s">
        <v>205</v>
      </c>
      <c r="B3" s="169"/>
      <c r="C3" s="169"/>
      <c r="D3" s="169"/>
      <c r="E3" s="169"/>
    </row>
    <row r="4" spans="1:7" s="57" customFormat="1" x14ac:dyDescent="0.25">
      <c r="A4" s="169" t="s">
        <v>206</v>
      </c>
      <c r="B4" s="169"/>
      <c r="C4" s="169"/>
      <c r="D4" s="169"/>
      <c r="E4" s="169"/>
    </row>
    <row r="5" spans="1:7" s="37" customFormat="1" ht="36" customHeight="1" x14ac:dyDescent="0.25">
      <c r="A5" s="140" t="s">
        <v>169</v>
      </c>
      <c r="B5" s="141" t="s">
        <v>20</v>
      </c>
      <c r="C5" s="140" t="s">
        <v>0</v>
      </c>
      <c r="D5" s="142" t="s">
        <v>620</v>
      </c>
      <c r="E5" s="142" t="s">
        <v>619</v>
      </c>
    </row>
    <row r="6" spans="1:7" ht="24" x14ac:dyDescent="0.25">
      <c r="A6" s="148" t="s">
        <v>3786</v>
      </c>
      <c r="B6" s="89" t="s">
        <v>91</v>
      </c>
      <c r="C6" s="89" t="s">
        <v>3787</v>
      </c>
      <c r="D6" s="150">
        <v>500000</v>
      </c>
      <c r="E6" s="150">
        <v>500000</v>
      </c>
    </row>
    <row r="7" spans="1:7" ht="24" x14ac:dyDescent="0.25">
      <c r="A7" s="148" t="s">
        <v>3788</v>
      </c>
      <c r="B7" s="89" t="s">
        <v>550</v>
      </c>
      <c r="C7" s="89" t="s">
        <v>551</v>
      </c>
      <c r="D7" s="150">
        <v>100000</v>
      </c>
      <c r="E7" s="150">
        <v>100000</v>
      </c>
    </row>
    <row r="8" spans="1:7" ht="48" x14ac:dyDescent="0.25">
      <c r="A8" s="148" t="s">
        <v>3789</v>
      </c>
      <c r="B8" s="89" t="s">
        <v>3790</v>
      </c>
      <c r="C8" s="89" t="s">
        <v>602</v>
      </c>
      <c r="D8" s="150">
        <v>60000</v>
      </c>
      <c r="E8" s="150">
        <v>60000</v>
      </c>
    </row>
    <row r="9" spans="1:7" ht="48" x14ac:dyDescent="0.25">
      <c r="A9" s="148" t="s">
        <v>3791</v>
      </c>
      <c r="B9" s="89" t="s">
        <v>2077</v>
      </c>
      <c r="C9" s="89" t="s">
        <v>602</v>
      </c>
      <c r="D9" s="150">
        <v>60000</v>
      </c>
      <c r="E9" s="150">
        <v>60000</v>
      </c>
    </row>
    <row r="10" spans="1:7" ht="48" x14ac:dyDescent="0.25">
      <c r="A10" s="148" t="s">
        <v>3792</v>
      </c>
      <c r="B10" s="89" t="s">
        <v>3793</v>
      </c>
      <c r="C10" s="89" t="s">
        <v>602</v>
      </c>
      <c r="D10" s="150">
        <v>60000</v>
      </c>
      <c r="E10" s="150">
        <v>60000</v>
      </c>
    </row>
    <row r="11" spans="1:7" ht="48" x14ac:dyDescent="0.25">
      <c r="A11" s="148" t="s">
        <v>3794</v>
      </c>
      <c r="B11" s="89" t="s">
        <v>613</v>
      </c>
      <c r="C11" s="89" t="s">
        <v>602</v>
      </c>
      <c r="D11" s="150">
        <v>60000</v>
      </c>
      <c r="E11" s="150">
        <v>60000</v>
      </c>
    </row>
    <row r="12" spans="1:7" ht="48" x14ac:dyDescent="0.25">
      <c r="A12" s="148" t="s">
        <v>3795</v>
      </c>
      <c r="B12" s="89" t="s">
        <v>3796</v>
      </c>
      <c r="C12" s="89" t="s">
        <v>602</v>
      </c>
      <c r="D12" s="150">
        <v>60000</v>
      </c>
      <c r="E12" s="150">
        <v>60000</v>
      </c>
    </row>
    <row r="13" spans="1:7" ht="36" x14ac:dyDescent="0.25">
      <c r="A13" s="89" t="s">
        <v>3797</v>
      </c>
      <c r="B13" s="89" t="s">
        <v>557</v>
      </c>
      <c r="C13" s="89" t="s">
        <v>3798</v>
      </c>
      <c r="D13" s="150">
        <v>400000</v>
      </c>
      <c r="E13" s="150">
        <v>400000</v>
      </c>
    </row>
    <row r="14" spans="1:7" ht="36" x14ac:dyDescent="0.25">
      <c r="A14" s="148" t="s">
        <v>3799</v>
      </c>
      <c r="B14" s="89" t="s">
        <v>3800</v>
      </c>
      <c r="C14" s="89" t="s">
        <v>3801</v>
      </c>
      <c r="D14" s="150">
        <v>400000</v>
      </c>
      <c r="E14" s="150">
        <v>400000</v>
      </c>
    </row>
    <row r="15" spans="1:7" ht="48" x14ac:dyDescent="0.25">
      <c r="A15" s="148" t="s">
        <v>3802</v>
      </c>
      <c r="B15" s="89" t="s">
        <v>2263</v>
      </c>
      <c r="C15" s="89" t="s">
        <v>3803</v>
      </c>
      <c r="D15" s="150">
        <v>400000</v>
      </c>
      <c r="E15" s="150">
        <v>400000</v>
      </c>
    </row>
    <row r="16" spans="1:7" ht="48" x14ac:dyDescent="0.25">
      <c r="A16" s="148" t="s">
        <v>3804</v>
      </c>
      <c r="B16" s="89" t="s">
        <v>26</v>
      </c>
      <c r="C16" s="89" t="s">
        <v>3805</v>
      </c>
      <c r="D16" s="150">
        <v>400000</v>
      </c>
      <c r="E16" s="150">
        <v>400000</v>
      </c>
    </row>
    <row r="17" spans="1:5" ht="36" x14ac:dyDescent="0.25">
      <c r="A17" s="148" t="s">
        <v>3806</v>
      </c>
      <c r="B17" s="89" t="s">
        <v>3807</v>
      </c>
      <c r="C17" s="89" t="s">
        <v>3808</v>
      </c>
      <c r="D17" s="150">
        <v>400000</v>
      </c>
      <c r="E17" s="150">
        <v>400000</v>
      </c>
    </row>
    <row r="18" spans="1:5" ht="24" x14ac:dyDescent="0.25">
      <c r="A18" s="148" t="s">
        <v>3809</v>
      </c>
      <c r="B18" s="89" t="s">
        <v>3810</v>
      </c>
      <c r="C18" s="89" t="s">
        <v>3811</v>
      </c>
      <c r="D18" s="150">
        <v>400000</v>
      </c>
      <c r="E18" s="150">
        <v>400000</v>
      </c>
    </row>
    <row r="19" spans="1:5" ht="48" x14ac:dyDescent="0.25">
      <c r="A19" s="148" t="s">
        <v>3812</v>
      </c>
      <c r="B19" s="89" t="s">
        <v>3813</v>
      </c>
      <c r="C19" s="89" t="s">
        <v>3814</v>
      </c>
      <c r="D19" s="150">
        <v>400000</v>
      </c>
      <c r="E19" s="150">
        <v>400000</v>
      </c>
    </row>
    <row r="20" spans="1:5" ht="36" x14ac:dyDescent="0.25">
      <c r="A20" s="148" t="s">
        <v>3815</v>
      </c>
      <c r="B20" s="89" t="s">
        <v>3816</v>
      </c>
      <c r="C20" s="89" t="s">
        <v>3817</v>
      </c>
      <c r="D20" s="150">
        <v>4000000</v>
      </c>
      <c r="E20" s="150">
        <v>4000000</v>
      </c>
    </row>
    <row r="21" spans="1:5" ht="24" x14ac:dyDescent="0.25">
      <c r="A21" s="148" t="s">
        <v>3818</v>
      </c>
      <c r="B21" s="89" t="s">
        <v>355</v>
      </c>
      <c r="C21" s="89" t="s">
        <v>3819</v>
      </c>
      <c r="D21" s="150">
        <v>1500000</v>
      </c>
      <c r="E21" s="150">
        <v>277900</v>
      </c>
    </row>
    <row r="22" spans="1:5" ht="24" x14ac:dyDescent="0.25">
      <c r="A22" s="148" t="s">
        <v>3820</v>
      </c>
      <c r="B22" s="89" t="s">
        <v>3800</v>
      </c>
      <c r="C22" s="89" t="s">
        <v>3821</v>
      </c>
      <c r="D22" s="150">
        <v>250000</v>
      </c>
      <c r="E22" s="150">
        <v>250000</v>
      </c>
    </row>
    <row r="23" spans="1:5" x14ac:dyDescent="0.25">
      <c r="A23" s="148" t="s">
        <v>3822</v>
      </c>
      <c r="B23" s="89" t="s">
        <v>591</v>
      </c>
      <c r="C23" s="89" t="s">
        <v>592</v>
      </c>
      <c r="D23" s="150">
        <v>500000</v>
      </c>
      <c r="E23" s="150">
        <v>500000</v>
      </c>
    </row>
    <row r="24" spans="1:5" ht="24" x14ac:dyDescent="0.25">
      <c r="A24" s="148" t="s">
        <v>3823</v>
      </c>
      <c r="B24" s="89" t="s">
        <v>553</v>
      </c>
      <c r="C24" s="89" t="s">
        <v>3824</v>
      </c>
      <c r="D24" s="150">
        <v>2050000</v>
      </c>
      <c r="E24" s="150">
        <v>2050000</v>
      </c>
    </row>
    <row r="25" spans="1:5" ht="24" x14ac:dyDescent="0.25">
      <c r="A25" s="148" t="s">
        <v>3825</v>
      </c>
      <c r="B25" s="89" t="s">
        <v>559</v>
      </c>
      <c r="C25" s="89" t="s">
        <v>3826</v>
      </c>
      <c r="D25" s="150">
        <v>145700</v>
      </c>
      <c r="E25" s="150">
        <v>145700</v>
      </c>
    </row>
    <row r="26" spans="1:5" ht="36" x14ac:dyDescent="0.25">
      <c r="A26" s="148" t="s">
        <v>3827</v>
      </c>
      <c r="B26" s="89" t="s">
        <v>606</v>
      </c>
      <c r="C26" s="89" t="s">
        <v>3828</v>
      </c>
      <c r="D26" s="150">
        <v>500000</v>
      </c>
      <c r="E26" s="150">
        <v>500000</v>
      </c>
    </row>
    <row r="27" spans="1:5" ht="24" x14ac:dyDescent="0.25">
      <c r="A27" s="148" t="s">
        <v>3829</v>
      </c>
      <c r="B27" s="89" t="s">
        <v>605</v>
      </c>
      <c r="C27" s="89" t="s">
        <v>3830</v>
      </c>
      <c r="D27" s="150">
        <v>500000</v>
      </c>
      <c r="E27" s="150">
        <v>500000</v>
      </c>
    </row>
    <row r="28" spans="1:5" ht="24" x14ac:dyDescent="0.25">
      <c r="A28" s="148" t="s">
        <v>3831</v>
      </c>
      <c r="B28" s="89" t="s">
        <v>604</v>
      </c>
      <c r="C28" s="89" t="s">
        <v>3832</v>
      </c>
      <c r="D28" s="150">
        <v>500000</v>
      </c>
      <c r="E28" s="150">
        <v>500000</v>
      </c>
    </row>
    <row r="29" spans="1:5" ht="36" x14ac:dyDescent="0.25">
      <c r="A29" s="148" t="s">
        <v>3833</v>
      </c>
      <c r="B29" s="89" t="s">
        <v>610</v>
      </c>
      <c r="C29" s="89" t="s">
        <v>3834</v>
      </c>
      <c r="D29" s="150">
        <v>500000</v>
      </c>
      <c r="E29" s="150">
        <v>500000</v>
      </c>
    </row>
    <row r="30" spans="1:5" x14ac:dyDescent="0.25">
      <c r="A30" s="148" t="s">
        <v>3835</v>
      </c>
      <c r="B30" s="89" t="s">
        <v>561</v>
      </c>
      <c r="C30" s="89" t="s">
        <v>3836</v>
      </c>
      <c r="D30" s="150">
        <v>150000</v>
      </c>
      <c r="E30" s="150">
        <v>150000</v>
      </c>
    </row>
    <row r="31" spans="1:5" ht="36" x14ac:dyDescent="0.25">
      <c r="A31" s="148" t="s">
        <v>3837</v>
      </c>
      <c r="B31" s="89" t="s">
        <v>556</v>
      </c>
      <c r="C31" s="89" t="s">
        <v>3836</v>
      </c>
      <c r="D31" s="150">
        <v>150000</v>
      </c>
      <c r="E31" s="150">
        <v>150000</v>
      </c>
    </row>
    <row r="32" spans="1:5" ht="24" x14ac:dyDescent="0.25">
      <c r="A32" s="148" t="s">
        <v>3838</v>
      </c>
      <c r="B32" s="89" t="s">
        <v>3839</v>
      </c>
      <c r="C32" s="89" t="s">
        <v>3836</v>
      </c>
      <c r="D32" s="150">
        <v>150000</v>
      </c>
      <c r="E32" s="150">
        <v>150000</v>
      </c>
    </row>
    <row r="33" spans="1:5" ht="24" x14ac:dyDescent="0.25">
      <c r="A33" s="148" t="s">
        <v>3840</v>
      </c>
      <c r="B33" s="89" t="s">
        <v>572</v>
      </c>
      <c r="C33" s="89" t="s">
        <v>3836</v>
      </c>
      <c r="D33" s="150">
        <v>150000</v>
      </c>
      <c r="E33" s="150">
        <v>150000</v>
      </c>
    </row>
    <row r="34" spans="1:5" ht="24" x14ac:dyDescent="0.25">
      <c r="A34" s="148" t="s">
        <v>3841</v>
      </c>
      <c r="B34" s="89" t="s">
        <v>563</v>
      </c>
      <c r="C34" s="89" t="s">
        <v>3836</v>
      </c>
      <c r="D34" s="150">
        <v>150000</v>
      </c>
      <c r="E34" s="150">
        <v>150000</v>
      </c>
    </row>
    <row r="35" spans="1:5" x14ac:dyDescent="0.25">
      <c r="A35" s="148" t="s">
        <v>3842</v>
      </c>
      <c r="B35" s="89" t="s">
        <v>554</v>
      </c>
      <c r="C35" s="89" t="s">
        <v>3836</v>
      </c>
      <c r="D35" s="150">
        <v>150000</v>
      </c>
      <c r="E35" s="150">
        <v>150000</v>
      </c>
    </row>
    <row r="36" spans="1:5" ht="24" x14ac:dyDescent="0.25">
      <c r="A36" s="148" t="s">
        <v>3843</v>
      </c>
      <c r="B36" s="89" t="s">
        <v>294</v>
      </c>
      <c r="C36" s="89" t="s">
        <v>3836</v>
      </c>
      <c r="D36" s="150">
        <v>150000</v>
      </c>
      <c r="E36" s="150">
        <v>150000</v>
      </c>
    </row>
    <row r="37" spans="1:5" ht="24" x14ac:dyDescent="0.25">
      <c r="A37" s="148" t="s">
        <v>3844</v>
      </c>
      <c r="B37" s="89" t="s">
        <v>564</v>
      </c>
      <c r="C37" s="89" t="s">
        <v>3836</v>
      </c>
      <c r="D37" s="150">
        <v>150000</v>
      </c>
      <c r="E37" s="150">
        <v>150000</v>
      </c>
    </row>
    <row r="38" spans="1:5" x14ac:dyDescent="0.25">
      <c r="A38" s="148" t="s">
        <v>3845</v>
      </c>
      <c r="B38" s="89" t="s">
        <v>558</v>
      </c>
      <c r="C38" s="89" t="s">
        <v>3836</v>
      </c>
      <c r="D38" s="150">
        <v>150000</v>
      </c>
      <c r="E38" s="150">
        <v>150000</v>
      </c>
    </row>
    <row r="39" spans="1:5" x14ac:dyDescent="0.25">
      <c r="A39" s="148" t="s">
        <v>3846</v>
      </c>
      <c r="B39" s="89" t="s">
        <v>560</v>
      </c>
      <c r="C39" s="89" t="s">
        <v>3836</v>
      </c>
      <c r="D39" s="150">
        <v>150000</v>
      </c>
      <c r="E39" s="150">
        <v>150000</v>
      </c>
    </row>
    <row r="40" spans="1:5" ht="24" x14ac:dyDescent="0.25">
      <c r="A40" s="148" t="s">
        <v>3847</v>
      </c>
      <c r="B40" s="89" t="s">
        <v>573</v>
      </c>
      <c r="C40" s="89" t="s">
        <v>3836</v>
      </c>
      <c r="D40" s="150">
        <v>150000</v>
      </c>
      <c r="E40" s="150">
        <v>150000</v>
      </c>
    </row>
    <row r="41" spans="1:5" x14ac:dyDescent="0.25">
      <c r="A41" s="148" t="s">
        <v>3848</v>
      </c>
      <c r="B41" s="89" t="s">
        <v>565</v>
      </c>
      <c r="C41" s="89" t="s">
        <v>3836</v>
      </c>
      <c r="D41" s="150">
        <v>150000</v>
      </c>
      <c r="E41" s="150">
        <v>150000</v>
      </c>
    </row>
    <row r="42" spans="1:5" ht="24" x14ac:dyDescent="0.25">
      <c r="A42" s="148" t="s">
        <v>3849</v>
      </c>
      <c r="B42" s="89" t="s">
        <v>3850</v>
      </c>
      <c r="C42" s="89" t="s">
        <v>3836</v>
      </c>
      <c r="D42" s="150">
        <v>150000</v>
      </c>
      <c r="E42" s="150">
        <v>150000</v>
      </c>
    </row>
    <row r="43" spans="1:5" x14ac:dyDescent="0.25">
      <c r="A43" s="148" t="s">
        <v>3851</v>
      </c>
      <c r="B43" s="89" t="s">
        <v>566</v>
      </c>
      <c r="C43" s="89" t="s">
        <v>3836</v>
      </c>
      <c r="D43" s="150">
        <v>150000</v>
      </c>
      <c r="E43" s="150">
        <v>150000</v>
      </c>
    </row>
    <row r="44" spans="1:5" x14ac:dyDescent="0.25">
      <c r="A44" s="148" t="s">
        <v>3852</v>
      </c>
      <c r="B44" s="89" t="s">
        <v>555</v>
      </c>
      <c r="C44" s="89" t="s">
        <v>3836</v>
      </c>
      <c r="D44" s="150">
        <v>150000</v>
      </c>
      <c r="E44" s="150">
        <v>150000</v>
      </c>
    </row>
    <row r="45" spans="1:5" ht="24" x14ac:dyDescent="0.25">
      <c r="A45" s="148" t="s">
        <v>3853</v>
      </c>
      <c r="B45" s="89" t="s">
        <v>569</v>
      </c>
      <c r="C45" s="89" t="s">
        <v>3854</v>
      </c>
      <c r="D45" s="150">
        <v>500000</v>
      </c>
      <c r="E45" s="150">
        <v>500000</v>
      </c>
    </row>
    <row r="46" spans="1:5" ht="24" x14ac:dyDescent="0.25">
      <c r="A46" s="148" t="s">
        <v>3855</v>
      </c>
      <c r="B46" s="89" t="s">
        <v>569</v>
      </c>
      <c r="C46" s="89" t="s">
        <v>3856</v>
      </c>
      <c r="D46" s="150">
        <v>1300000</v>
      </c>
      <c r="E46" s="150">
        <v>89181.22</v>
      </c>
    </row>
    <row r="47" spans="1:5" x14ac:dyDescent="0.25">
      <c r="A47" s="148" t="s">
        <v>3857</v>
      </c>
      <c r="B47" s="89" t="s">
        <v>567</v>
      </c>
      <c r="C47" s="89" t="s">
        <v>568</v>
      </c>
      <c r="D47" s="150">
        <v>3850000</v>
      </c>
      <c r="E47" s="150">
        <v>3850000</v>
      </c>
    </row>
    <row r="48" spans="1:5" ht="24" x14ac:dyDescent="0.25">
      <c r="A48" s="148" t="s">
        <v>3858</v>
      </c>
      <c r="B48" s="89" t="s">
        <v>3859</v>
      </c>
      <c r="C48" s="89" t="s">
        <v>3860</v>
      </c>
      <c r="D48" s="150">
        <v>1100000</v>
      </c>
      <c r="E48" s="150">
        <v>1100000</v>
      </c>
    </row>
    <row r="49" spans="1:5" ht="24" x14ac:dyDescent="0.25">
      <c r="A49" s="148" t="s">
        <v>3861</v>
      </c>
      <c r="B49" s="89" t="s">
        <v>3862</v>
      </c>
      <c r="C49" s="89" t="s">
        <v>3863</v>
      </c>
      <c r="D49" s="150">
        <v>170000</v>
      </c>
      <c r="E49" s="150">
        <v>170000</v>
      </c>
    </row>
    <row r="50" spans="1:5" ht="24" x14ac:dyDescent="0.25">
      <c r="A50" s="148" t="s">
        <v>3864</v>
      </c>
      <c r="B50" s="89" t="s">
        <v>3865</v>
      </c>
      <c r="C50" s="89" t="s">
        <v>3866</v>
      </c>
      <c r="D50" s="150">
        <v>180000</v>
      </c>
      <c r="E50" s="150">
        <v>180000</v>
      </c>
    </row>
    <row r="51" spans="1:5" ht="24" x14ac:dyDescent="0.25">
      <c r="A51" s="148" t="s">
        <v>3867</v>
      </c>
      <c r="B51" s="89" t="s">
        <v>3868</v>
      </c>
      <c r="C51" s="89" t="s">
        <v>3869</v>
      </c>
      <c r="D51" s="150">
        <v>185000</v>
      </c>
      <c r="E51" s="150">
        <v>185000</v>
      </c>
    </row>
    <row r="52" spans="1:5" ht="36" x14ac:dyDescent="0.25">
      <c r="A52" s="148" t="s">
        <v>3870</v>
      </c>
      <c r="B52" s="89" t="s">
        <v>3871</v>
      </c>
      <c r="C52" s="89" t="s">
        <v>3872</v>
      </c>
      <c r="D52" s="150">
        <v>180000</v>
      </c>
      <c r="E52" s="150">
        <v>180000</v>
      </c>
    </row>
    <row r="53" spans="1:5" ht="24" x14ac:dyDescent="0.25">
      <c r="A53" s="148" t="s">
        <v>3873</v>
      </c>
      <c r="B53" s="89" t="s">
        <v>3874</v>
      </c>
      <c r="C53" s="89" t="s">
        <v>3875</v>
      </c>
      <c r="D53" s="150">
        <v>185000</v>
      </c>
      <c r="E53" s="150">
        <v>185000</v>
      </c>
    </row>
    <row r="54" spans="1:5" ht="24" x14ac:dyDescent="0.25">
      <c r="A54" s="148" t="s">
        <v>3876</v>
      </c>
      <c r="B54" s="89" t="s">
        <v>26</v>
      </c>
      <c r="C54" s="89" t="s">
        <v>3877</v>
      </c>
      <c r="D54" s="150">
        <v>300000</v>
      </c>
      <c r="E54" s="150">
        <v>300000</v>
      </c>
    </row>
    <row r="55" spans="1:5" x14ac:dyDescent="0.25">
      <c r="A55" s="149" t="s">
        <v>596</v>
      </c>
      <c r="B55" s="89" t="s">
        <v>3878</v>
      </c>
      <c r="C55" s="90" t="s">
        <v>597</v>
      </c>
      <c r="D55" s="150">
        <v>12000000</v>
      </c>
      <c r="E55" s="150">
        <v>12000000</v>
      </c>
    </row>
    <row r="56" spans="1:5" ht="24" x14ac:dyDescent="0.25">
      <c r="A56" s="149" t="s">
        <v>547</v>
      </c>
      <c r="B56" s="89" t="s">
        <v>638</v>
      </c>
      <c r="C56" s="90" t="s">
        <v>3879</v>
      </c>
      <c r="D56" s="150">
        <v>6000000</v>
      </c>
      <c r="E56" s="150">
        <v>6000000</v>
      </c>
    </row>
    <row r="57" spans="1:5" ht="24" x14ac:dyDescent="0.25">
      <c r="A57" s="149" t="s">
        <v>3880</v>
      </c>
      <c r="B57" s="89" t="s">
        <v>3881</v>
      </c>
      <c r="C57" s="90" t="s">
        <v>3882</v>
      </c>
      <c r="D57" s="150">
        <v>1900000</v>
      </c>
      <c r="E57" s="150">
        <v>1900000</v>
      </c>
    </row>
    <row r="58" spans="1:5" x14ac:dyDescent="0.25">
      <c r="A58" s="149" t="s">
        <v>611</v>
      </c>
      <c r="B58" s="89" t="s">
        <v>3883</v>
      </c>
      <c r="C58" s="90" t="s">
        <v>3884</v>
      </c>
      <c r="D58" s="150">
        <v>900000</v>
      </c>
      <c r="E58" s="150">
        <v>900000</v>
      </c>
    </row>
    <row r="59" spans="1:5" ht="24" x14ac:dyDescent="0.25">
      <c r="A59" s="149" t="s">
        <v>599</v>
      </c>
      <c r="B59" s="89" t="s">
        <v>600</v>
      </c>
      <c r="C59" s="90" t="s">
        <v>3885</v>
      </c>
      <c r="D59" s="150">
        <v>700000</v>
      </c>
      <c r="E59" s="150">
        <v>700000</v>
      </c>
    </row>
    <row r="60" spans="1:5" ht="24" x14ac:dyDescent="0.25">
      <c r="A60" s="149" t="s">
        <v>3886</v>
      </c>
      <c r="B60" s="89" t="s">
        <v>91</v>
      </c>
      <c r="C60" s="90" t="s">
        <v>3887</v>
      </c>
      <c r="D60" s="150">
        <v>4500000</v>
      </c>
      <c r="E60" s="150">
        <v>4500000</v>
      </c>
    </row>
    <row r="61" spans="1:5" ht="36" x14ac:dyDescent="0.25">
      <c r="A61" s="149" t="s">
        <v>3888</v>
      </c>
      <c r="B61" s="89" t="s">
        <v>574</v>
      </c>
      <c r="C61" s="90" t="s">
        <v>3889</v>
      </c>
      <c r="D61" s="150">
        <v>200000</v>
      </c>
      <c r="E61" s="150">
        <v>200000</v>
      </c>
    </row>
    <row r="62" spans="1:5" ht="24" x14ac:dyDescent="0.25">
      <c r="A62" s="149" t="s">
        <v>3890</v>
      </c>
      <c r="B62" s="89" t="s">
        <v>586</v>
      </c>
      <c r="C62" s="90" t="s">
        <v>3891</v>
      </c>
      <c r="D62" s="150">
        <v>300000</v>
      </c>
      <c r="E62" s="150">
        <v>300000</v>
      </c>
    </row>
    <row r="63" spans="1:5" x14ac:dyDescent="0.25">
      <c r="A63" s="149" t="s">
        <v>3892</v>
      </c>
      <c r="B63" s="89" t="s">
        <v>3893</v>
      </c>
      <c r="C63" s="90" t="s">
        <v>3894</v>
      </c>
      <c r="D63" s="150">
        <v>600000</v>
      </c>
      <c r="E63" s="150">
        <v>600000</v>
      </c>
    </row>
    <row r="64" spans="1:5" ht="24" x14ac:dyDescent="0.25">
      <c r="A64" s="149" t="s">
        <v>3895</v>
      </c>
      <c r="B64" s="89" t="s">
        <v>617</v>
      </c>
      <c r="C64" s="90" t="s">
        <v>3896</v>
      </c>
      <c r="D64" s="150">
        <v>300000</v>
      </c>
      <c r="E64" s="150">
        <v>300000</v>
      </c>
    </row>
    <row r="65" spans="1:5" ht="36" x14ac:dyDescent="0.25">
      <c r="A65" s="149" t="s">
        <v>3897</v>
      </c>
      <c r="B65" s="89" t="s">
        <v>160</v>
      </c>
      <c r="C65" s="90" t="s">
        <v>3898</v>
      </c>
      <c r="D65" s="150">
        <v>1000000</v>
      </c>
      <c r="E65" s="150">
        <v>1000000</v>
      </c>
    </row>
    <row r="66" spans="1:5" x14ac:dyDescent="0.25">
      <c r="A66" s="149" t="s">
        <v>3899</v>
      </c>
      <c r="B66" s="89" t="s">
        <v>582</v>
      </c>
      <c r="C66" s="90" t="s">
        <v>583</v>
      </c>
      <c r="D66" s="150">
        <v>1000000</v>
      </c>
      <c r="E66" s="150">
        <v>1000000</v>
      </c>
    </row>
    <row r="67" spans="1:5" ht="24" x14ac:dyDescent="0.25">
      <c r="A67" s="149" t="s">
        <v>3900</v>
      </c>
      <c r="B67" s="89" t="s">
        <v>582</v>
      </c>
      <c r="C67" s="90" t="s">
        <v>584</v>
      </c>
      <c r="D67" s="150">
        <v>500000</v>
      </c>
      <c r="E67" s="150">
        <v>500000</v>
      </c>
    </row>
    <row r="68" spans="1:5" ht="24" x14ac:dyDescent="0.25">
      <c r="A68" s="149" t="s">
        <v>3901</v>
      </c>
      <c r="B68" s="89" t="s">
        <v>517</v>
      </c>
      <c r="C68" s="90" t="s">
        <v>3902</v>
      </c>
      <c r="D68" s="150">
        <v>250000</v>
      </c>
      <c r="E68" s="150">
        <v>250000</v>
      </c>
    </row>
    <row r="69" spans="1:5" ht="24" x14ac:dyDescent="0.25">
      <c r="A69" s="149" t="s">
        <v>3903</v>
      </c>
      <c r="B69" s="89" t="s">
        <v>585</v>
      </c>
      <c r="C69" s="90" t="s">
        <v>3904</v>
      </c>
      <c r="D69" s="150">
        <v>200000</v>
      </c>
      <c r="E69" s="150">
        <v>200000</v>
      </c>
    </row>
    <row r="70" spans="1:5" ht="36" x14ac:dyDescent="0.25">
      <c r="A70" s="149" t="s">
        <v>3905</v>
      </c>
      <c r="B70" s="89" t="s">
        <v>585</v>
      </c>
      <c r="C70" s="90" t="s">
        <v>3906</v>
      </c>
      <c r="D70" s="150">
        <v>100000</v>
      </c>
      <c r="E70" s="150">
        <v>49135.63</v>
      </c>
    </row>
    <row r="71" spans="1:5" ht="24" x14ac:dyDescent="0.25">
      <c r="A71" s="149" t="s">
        <v>3907</v>
      </c>
      <c r="B71" s="89" t="s">
        <v>585</v>
      </c>
      <c r="C71" s="90" t="s">
        <v>3908</v>
      </c>
      <c r="D71" s="150">
        <v>200000</v>
      </c>
      <c r="E71" s="150">
        <v>200000</v>
      </c>
    </row>
    <row r="72" spans="1:5" x14ac:dyDescent="0.25">
      <c r="A72" s="149" t="s">
        <v>3909</v>
      </c>
      <c r="B72" s="89" t="s">
        <v>348</v>
      </c>
      <c r="C72" s="90" t="s">
        <v>3910</v>
      </c>
      <c r="D72" s="150">
        <v>1000000</v>
      </c>
      <c r="E72" s="150">
        <v>1000000</v>
      </c>
    </row>
    <row r="73" spans="1:5" ht="36" x14ac:dyDescent="0.25">
      <c r="A73" s="149" t="s">
        <v>3911</v>
      </c>
      <c r="B73" s="89" t="s">
        <v>578</v>
      </c>
      <c r="C73" s="90" t="s">
        <v>3912</v>
      </c>
      <c r="D73" s="150">
        <v>300000</v>
      </c>
      <c r="E73" s="150">
        <v>300000</v>
      </c>
    </row>
    <row r="74" spans="1:5" ht="36" x14ac:dyDescent="0.25">
      <c r="A74" s="149" t="s">
        <v>3913</v>
      </c>
      <c r="B74" s="89" t="s">
        <v>580</v>
      </c>
      <c r="C74" s="90" t="s">
        <v>581</v>
      </c>
      <c r="D74" s="150">
        <v>250000</v>
      </c>
      <c r="E74" s="150">
        <v>175406.6</v>
      </c>
    </row>
    <row r="75" spans="1:5" ht="24" x14ac:dyDescent="0.25">
      <c r="A75" s="149" t="s">
        <v>3914</v>
      </c>
      <c r="B75" s="89" t="s">
        <v>3915</v>
      </c>
      <c r="C75" s="90" t="s">
        <v>3916</v>
      </c>
      <c r="D75" s="150">
        <v>600000</v>
      </c>
      <c r="E75" s="150">
        <v>600000</v>
      </c>
    </row>
    <row r="76" spans="1:5" ht="24" x14ac:dyDescent="0.25">
      <c r="A76" s="149" t="s">
        <v>3917</v>
      </c>
      <c r="B76" s="89" t="s">
        <v>3915</v>
      </c>
      <c r="C76" s="90" t="s">
        <v>3918</v>
      </c>
      <c r="D76" s="150">
        <v>3000000</v>
      </c>
      <c r="E76" s="150">
        <v>3000000</v>
      </c>
    </row>
    <row r="77" spans="1:5" ht="36" x14ac:dyDescent="0.25">
      <c r="A77" s="149" t="s">
        <v>3919</v>
      </c>
      <c r="B77" s="89" t="s">
        <v>3920</v>
      </c>
      <c r="C77" s="90" t="s">
        <v>3921</v>
      </c>
      <c r="D77" s="150">
        <v>165000</v>
      </c>
      <c r="E77" s="150">
        <v>165000</v>
      </c>
    </row>
    <row r="78" spans="1:5" x14ac:dyDescent="0.25">
      <c r="A78" s="149" t="s">
        <v>3922</v>
      </c>
      <c r="B78" s="89" t="s">
        <v>3920</v>
      </c>
      <c r="C78" s="90" t="s">
        <v>3923</v>
      </c>
      <c r="D78" s="150">
        <v>250000</v>
      </c>
      <c r="E78" s="150">
        <v>250000</v>
      </c>
    </row>
    <row r="79" spans="1:5" ht="36" x14ac:dyDescent="0.25">
      <c r="A79" s="149" t="s">
        <v>3924</v>
      </c>
      <c r="B79" s="89" t="s">
        <v>3925</v>
      </c>
      <c r="C79" s="90" t="s">
        <v>3926</v>
      </c>
      <c r="D79" s="150">
        <v>1500000</v>
      </c>
      <c r="E79" s="150">
        <v>1500000</v>
      </c>
    </row>
    <row r="80" spans="1:5" ht="24" x14ac:dyDescent="0.25">
      <c r="A80" s="149" t="s">
        <v>3927</v>
      </c>
      <c r="B80" s="89" t="s">
        <v>3928</v>
      </c>
      <c r="C80" s="90" t="s">
        <v>3929</v>
      </c>
      <c r="D80" s="150">
        <v>3000000</v>
      </c>
      <c r="E80" s="150">
        <v>3000000</v>
      </c>
    </row>
    <row r="81" spans="1:5" ht="24" x14ac:dyDescent="0.25">
      <c r="A81" s="149" t="s">
        <v>3930</v>
      </c>
      <c r="B81" s="89" t="s">
        <v>3931</v>
      </c>
      <c r="C81" s="90" t="s">
        <v>3932</v>
      </c>
      <c r="D81" s="150">
        <v>400000</v>
      </c>
      <c r="E81" s="150">
        <v>400000</v>
      </c>
    </row>
    <row r="82" spans="1:5" ht="36" x14ac:dyDescent="0.25">
      <c r="A82" s="149" t="s">
        <v>3933</v>
      </c>
      <c r="B82" s="89" t="s">
        <v>604</v>
      </c>
      <c r="C82" s="90" t="s">
        <v>3934</v>
      </c>
      <c r="D82" s="150">
        <v>1000000</v>
      </c>
      <c r="E82" s="150">
        <v>1000000</v>
      </c>
    </row>
    <row r="83" spans="1:5" x14ac:dyDescent="0.25">
      <c r="A83" s="149" t="s">
        <v>3935</v>
      </c>
      <c r="B83" s="89" t="s">
        <v>3878</v>
      </c>
      <c r="C83" s="90" t="s">
        <v>577</v>
      </c>
      <c r="D83" s="150">
        <v>250000</v>
      </c>
      <c r="E83" s="150">
        <v>250000</v>
      </c>
    </row>
    <row r="84" spans="1:5" x14ac:dyDescent="0.25">
      <c r="A84" s="149" t="s">
        <v>3936</v>
      </c>
      <c r="B84" s="89" t="s">
        <v>3883</v>
      </c>
      <c r="C84" s="90" t="s">
        <v>3937</v>
      </c>
      <c r="D84" s="150">
        <v>400000</v>
      </c>
      <c r="E84" s="150">
        <v>400000</v>
      </c>
    </row>
    <row r="85" spans="1:5" ht="24" x14ac:dyDescent="0.25">
      <c r="A85" s="149" t="s">
        <v>3938</v>
      </c>
      <c r="B85" s="89" t="s">
        <v>3883</v>
      </c>
      <c r="C85" s="90" t="s">
        <v>3939</v>
      </c>
      <c r="D85" s="150">
        <v>400000</v>
      </c>
      <c r="E85" s="150">
        <v>400000</v>
      </c>
    </row>
    <row r="86" spans="1:5" x14ac:dyDescent="0.25">
      <c r="A86" s="149" t="s">
        <v>3940</v>
      </c>
      <c r="B86" s="89" t="s">
        <v>3941</v>
      </c>
      <c r="C86" s="90" t="s">
        <v>3942</v>
      </c>
      <c r="D86" s="150">
        <v>2500000</v>
      </c>
      <c r="E86" s="150">
        <v>2500000</v>
      </c>
    </row>
    <row r="87" spans="1:5" ht="24" x14ac:dyDescent="0.25">
      <c r="A87" s="149" t="s">
        <v>3943</v>
      </c>
      <c r="B87" s="89" t="s">
        <v>3944</v>
      </c>
      <c r="C87" s="90" t="s">
        <v>3945</v>
      </c>
      <c r="D87" s="150">
        <v>531486</v>
      </c>
      <c r="E87" s="150">
        <v>531486</v>
      </c>
    </row>
    <row r="88" spans="1:5" x14ac:dyDescent="0.25">
      <c r="A88" s="149" t="s">
        <v>3946</v>
      </c>
      <c r="B88" s="89" t="s">
        <v>3947</v>
      </c>
      <c r="C88" s="90" t="s">
        <v>3948</v>
      </c>
      <c r="D88" s="150">
        <v>3500000</v>
      </c>
      <c r="E88" s="150">
        <v>3500000</v>
      </c>
    </row>
    <row r="89" spans="1:5" ht="24" x14ac:dyDescent="0.25">
      <c r="A89" s="149" t="s">
        <v>3949</v>
      </c>
      <c r="B89" s="89" t="s">
        <v>3950</v>
      </c>
      <c r="C89" s="90" t="s">
        <v>3951</v>
      </c>
      <c r="D89" s="150">
        <v>400000</v>
      </c>
      <c r="E89" s="150">
        <v>400000</v>
      </c>
    </row>
    <row r="90" spans="1:5" x14ac:dyDescent="0.25">
      <c r="A90" s="149" t="s">
        <v>3952</v>
      </c>
      <c r="B90" s="89" t="s">
        <v>575</v>
      </c>
      <c r="C90" s="90" t="s">
        <v>576</v>
      </c>
      <c r="D90" s="150">
        <v>4000000</v>
      </c>
      <c r="E90" s="150">
        <v>4000000</v>
      </c>
    </row>
    <row r="91" spans="1:5" ht="36" x14ac:dyDescent="0.25">
      <c r="A91" s="149" t="s">
        <v>3953</v>
      </c>
      <c r="B91" s="89" t="s">
        <v>3954</v>
      </c>
      <c r="C91" s="90" t="s">
        <v>3955</v>
      </c>
      <c r="D91" s="150">
        <v>2000000</v>
      </c>
      <c r="E91" s="150">
        <v>0</v>
      </c>
    </row>
    <row r="92" spans="1:5" ht="36" x14ac:dyDescent="0.25">
      <c r="A92" s="149" t="s">
        <v>3956</v>
      </c>
      <c r="B92" s="89" t="s">
        <v>590</v>
      </c>
      <c r="C92" s="90" t="s">
        <v>3957</v>
      </c>
      <c r="D92" s="150">
        <v>1000000</v>
      </c>
      <c r="E92" s="150">
        <v>1000000</v>
      </c>
    </row>
    <row r="93" spans="1:5" ht="24" x14ac:dyDescent="0.25">
      <c r="A93" s="149" t="s">
        <v>3958</v>
      </c>
      <c r="B93" s="89" t="s">
        <v>501</v>
      </c>
      <c r="C93" s="90" t="s">
        <v>3959</v>
      </c>
      <c r="D93" s="150">
        <v>200000</v>
      </c>
      <c r="E93" s="150">
        <v>200000</v>
      </c>
    </row>
    <row r="94" spans="1:5" ht="24" x14ac:dyDescent="0.25">
      <c r="A94" s="149" t="s">
        <v>3960</v>
      </c>
      <c r="B94" s="89" t="s">
        <v>3961</v>
      </c>
      <c r="C94" s="90" t="s">
        <v>552</v>
      </c>
      <c r="D94" s="150">
        <v>1100000</v>
      </c>
      <c r="E94" s="150">
        <v>1100000</v>
      </c>
    </row>
    <row r="95" spans="1:5" ht="24" x14ac:dyDescent="0.25">
      <c r="A95" s="149" t="s">
        <v>3962</v>
      </c>
      <c r="B95" s="89" t="s">
        <v>3963</v>
      </c>
      <c r="C95" s="90" t="s">
        <v>3964</v>
      </c>
      <c r="D95" s="150">
        <v>5500000</v>
      </c>
      <c r="E95" s="150">
        <v>5500000</v>
      </c>
    </row>
    <row r="96" spans="1:5" ht="24" x14ac:dyDescent="0.25">
      <c r="A96" s="149" t="s">
        <v>3965</v>
      </c>
      <c r="B96" s="89" t="s">
        <v>3966</v>
      </c>
      <c r="C96" s="90" t="s">
        <v>3967</v>
      </c>
      <c r="D96" s="150">
        <v>500000</v>
      </c>
      <c r="E96" s="150">
        <v>412000</v>
      </c>
    </row>
    <row r="97" spans="1:5" ht="24" x14ac:dyDescent="0.25">
      <c r="A97" s="149" t="s">
        <v>3968</v>
      </c>
      <c r="B97" s="89" t="s">
        <v>3969</v>
      </c>
      <c r="C97" s="90" t="s">
        <v>3970</v>
      </c>
      <c r="D97" s="150">
        <v>2000000</v>
      </c>
      <c r="E97" s="150">
        <v>2000000</v>
      </c>
    </row>
    <row r="98" spans="1:5" x14ac:dyDescent="0.25">
      <c r="A98" s="149" t="s">
        <v>3971</v>
      </c>
      <c r="B98" s="89" t="s">
        <v>3972</v>
      </c>
      <c r="C98" s="90" t="s">
        <v>3973</v>
      </c>
      <c r="D98" s="150">
        <v>250000</v>
      </c>
      <c r="E98" s="150">
        <v>250000</v>
      </c>
    </row>
    <row r="99" spans="1:5" ht="36" x14ac:dyDescent="0.25">
      <c r="A99" s="149" t="s">
        <v>3974</v>
      </c>
      <c r="B99" s="89" t="s">
        <v>3975</v>
      </c>
      <c r="C99" s="90" t="s">
        <v>3976</v>
      </c>
      <c r="D99" s="150">
        <v>500000</v>
      </c>
      <c r="E99" s="150">
        <v>0</v>
      </c>
    </row>
    <row r="100" spans="1:5" ht="24" x14ac:dyDescent="0.25">
      <c r="A100" s="149" t="s">
        <v>3977</v>
      </c>
      <c r="B100" s="89" t="s">
        <v>3978</v>
      </c>
      <c r="C100" s="90" t="s">
        <v>3979</v>
      </c>
      <c r="D100" s="150">
        <v>3500000</v>
      </c>
      <c r="E100" s="150">
        <v>3500000</v>
      </c>
    </row>
    <row r="101" spans="1:5" x14ac:dyDescent="0.25">
      <c r="A101" s="149" t="s">
        <v>3980</v>
      </c>
      <c r="B101" s="89" t="s">
        <v>3981</v>
      </c>
      <c r="C101" s="90" t="s">
        <v>3982</v>
      </c>
      <c r="D101" s="150">
        <v>9000000</v>
      </c>
      <c r="E101" s="150">
        <v>9000000</v>
      </c>
    </row>
    <row r="102" spans="1:5" x14ac:dyDescent="0.25">
      <c r="A102" s="172" t="s">
        <v>3983</v>
      </c>
      <c r="B102" s="173" t="s">
        <v>3984</v>
      </c>
      <c r="C102" s="173" t="s">
        <v>622</v>
      </c>
      <c r="D102" s="174">
        <v>2800000</v>
      </c>
      <c r="E102" s="174">
        <v>2800000</v>
      </c>
    </row>
    <row r="103" spans="1:5" x14ac:dyDescent="0.25">
      <c r="A103" s="172"/>
      <c r="B103" s="173"/>
      <c r="C103" s="173"/>
      <c r="D103" s="174"/>
      <c r="E103" s="174"/>
    </row>
    <row r="104" spans="1:5" ht="24" x14ac:dyDescent="0.25">
      <c r="A104" s="149" t="s">
        <v>3985</v>
      </c>
      <c r="B104" s="89" t="s">
        <v>3986</v>
      </c>
      <c r="C104" s="90" t="s">
        <v>3987</v>
      </c>
      <c r="D104" s="150">
        <v>1200000</v>
      </c>
      <c r="E104" s="150">
        <v>1200000</v>
      </c>
    </row>
    <row r="105" spans="1:5" x14ac:dyDescent="0.25">
      <c r="A105" s="149" t="s">
        <v>3988</v>
      </c>
      <c r="B105" s="89" t="s">
        <v>3989</v>
      </c>
      <c r="C105" s="90" t="s">
        <v>3990</v>
      </c>
      <c r="D105" s="150">
        <v>450000</v>
      </c>
      <c r="E105" s="150">
        <v>450000</v>
      </c>
    </row>
    <row r="106" spans="1:5" ht="24" x14ac:dyDescent="0.25">
      <c r="A106" s="149" t="s">
        <v>3991</v>
      </c>
      <c r="B106" s="89" t="s">
        <v>3992</v>
      </c>
      <c r="C106" s="90" t="s">
        <v>3993</v>
      </c>
      <c r="D106" s="150">
        <v>2758800</v>
      </c>
      <c r="E106" s="150">
        <v>2758800</v>
      </c>
    </row>
    <row r="107" spans="1:5" ht="24" x14ac:dyDescent="0.25">
      <c r="A107" s="149" t="s">
        <v>3994</v>
      </c>
      <c r="B107" s="89" t="s">
        <v>3995</v>
      </c>
      <c r="C107" s="90" t="s">
        <v>3996</v>
      </c>
      <c r="D107" s="150">
        <v>2200000</v>
      </c>
      <c r="E107" s="150">
        <v>2200000</v>
      </c>
    </row>
    <row r="108" spans="1:5" ht="36" x14ac:dyDescent="0.25">
      <c r="A108" s="149" t="s">
        <v>3997</v>
      </c>
      <c r="B108" s="89" t="s">
        <v>3998</v>
      </c>
      <c r="C108" s="90" t="s">
        <v>3999</v>
      </c>
      <c r="D108" s="150">
        <v>1000000</v>
      </c>
      <c r="E108" s="150">
        <v>1000000</v>
      </c>
    </row>
    <row r="109" spans="1:5" ht="36" x14ac:dyDescent="0.25">
      <c r="A109" s="149" t="s">
        <v>4000</v>
      </c>
      <c r="B109" s="89" t="s">
        <v>638</v>
      </c>
      <c r="C109" s="90" t="s">
        <v>4001</v>
      </c>
      <c r="D109" s="150">
        <v>1500000</v>
      </c>
      <c r="E109" s="150">
        <v>1500000</v>
      </c>
    </row>
    <row r="110" spans="1:5" ht="24" x14ac:dyDescent="0.25">
      <c r="A110" s="149" t="s">
        <v>4002</v>
      </c>
      <c r="B110" s="89" t="s">
        <v>4003</v>
      </c>
      <c r="C110" s="90" t="s">
        <v>579</v>
      </c>
      <c r="D110" s="150">
        <v>300000</v>
      </c>
      <c r="E110" s="150">
        <v>300000</v>
      </c>
    </row>
    <row r="111" spans="1:5" ht="24" x14ac:dyDescent="0.25">
      <c r="A111" s="149" t="s">
        <v>4004</v>
      </c>
      <c r="B111" s="89" t="s">
        <v>4005</v>
      </c>
      <c r="C111" s="90" t="s">
        <v>4006</v>
      </c>
      <c r="D111" s="150">
        <v>500000</v>
      </c>
      <c r="E111" s="150">
        <v>0</v>
      </c>
    </row>
    <row r="112" spans="1:5" x14ac:dyDescent="0.25">
      <c r="A112" s="172" t="s">
        <v>4007</v>
      </c>
      <c r="B112" s="173" t="s">
        <v>4008</v>
      </c>
      <c r="C112" s="173" t="s">
        <v>4009</v>
      </c>
      <c r="D112" s="174">
        <v>2400000</v>
      </c>
      <c r="E112" s="174">
        <v>2400000</v>
      </c>
    </row>
    <row r="113" spans="1:5" x14ac:dyDescent="0.25">
      <c r="A113" s="172"/>
      <c r="B113" s="173"/>
      <c r="C113" s="173"/>
      <c r="D113" s="174"/>
      <c r="E113" s="174"/>
    </row>
    <row r="114" spans="1:5" ht="24" x14ac:dyDescent="0.25">
      <c r="A114" s="149" t="s">
        <v>4010</v>
      </c>
      <c r="B114" s="89" t="s">
        <v>570</v>
      </c>
      <c r="C114" s="90" t="s">
        <v>571</v>
      </c>
      <c r="D114" s="150">
        <v>370000</v>
      </c>
      <c r="E114" s="150">
        <v>370000</v>
      </c>
    </row>
    <row r="115" spans="1:5" ht="24" x14ac:dyDescent="0.25">
      <c r="A115" s="149" t="s">
        <v>4011</v>
      </c>
      <c r="B115" s="89" t="s">
        <v>570</v>
      </c>
      <c r="C115" s="90" t="s">
        <v>4012</v>
      </c>
      <c r="D115" s="150">
        <v>1500000</v>
      </c>
      <c r="E115" s="150">
        <v>1500000</v>
      </c>
    </row>
    <row r="116" spans="1:5" ht="36" x14ac:dyDescent="0.25">
      <c r="A116" s="149" t="s">
        <v>4013</v>
      </c>
      <c r="B116" s="89" t="s">
        <v>536</v>
      </c>
      <c r="C116" s="90" t="s">
        <v>4014</v>
      </c>
      <c r="D116" s="150">
        <v>800000</v>
      </c>
      <c r="E116" s="150">
        <v>800000</v>
      </c>
    </row>
    <row r="117" spans="1:5" ht="36" x14ac:dyDescent="0.25">
      <c r="A117" s="149" t="s">
        <v>4015</v>
      </c>
      <c r="B117" s="89" t="s">
        <v>4016</v>
      </c>
      <c r="C117" s="90" t="s">
        <v>4017</v>
      </c>
      <c r="D117" s="150">
        <v>1000000</v>
      </c>
      <c r="E117" s="150">
        <v>1000000</v>
      </c>
    </row>
    <row r="118" spans="1:5" ht="24" x14ac:dyDescent="0.25">
      <c r="A118" s="149" t="s">
        <v>4018</v>
      </c>
      <c r="B118" s="89" t="s">
        <v>4019</v>
      </c>
      <c r="C118" s="90" t="s">
        <v>4020</v>
      </c>
      <c r="D118" s="150">
        <v>1500000</v>
      </c>
      <c r="E118" s="150">
        <v>1500000</v>
      </c>
    </row>
    <row r="119" spans="1:5" ht="24" x14ac:dyDescent="0.25">
      <c r="A119" s="149" t="s">
        <v>4021</v>
      </c>
      <c r="B119" s="89" t="s">
        <v>608</v>
      </c>
      <c r="C119" s="90" t="s">
        <v>4022</v>
      </c>
      <c r="D119" s="150">
        <v>1000000</v>
      </c>
      <c r="E119" s="150">
        <v>1000000</v>
      </c>
    </row>
    <row r="120" spans="1:5" ht="24" x14ac:dyDescent="0.25">
      <c r="A120" s="149" t="s">
        <v>4023</v>
      </c>
      <c r="B120" s="89" t="s">
        <v>513</v>
      </c>
      <c r="C120" s="90" t="s">
        <v>4024</v>
      </c>
      <c r="D120" s="150">
        <v>873000</v>
      </c>
      <c r="E120" s="150">
        <v>873000</v>
      </c>
    </row>
    <row r="121" spans="1:5" x14ac:dyDescent="0.25">
      <c r="A121" s="172" t="s">
        <v>4025</v>
      </c>
      <c r="B121" s="173" t="s">
        <v>601</v>
      </c>
      <c r="C121" s="173" t="s">
        <v>4026</v>
      </c>
      <c r="D121" s="174">
        <v>500000</v>
      </c>
      <c r="E121" s="174">
        <v>500000</v>
      </c>
    </row>
    <row r="122" spans="1:5" x14ac:dyDescent="0.25">
      <c r="A122" s="172"/>
      <c r="B122" s="173"/>
      <c r="C122" s="173"/>
      <c r="D122" s="174"/>
      <c r="E122" s="174"/>
    </row>
    <row r="123" spans="1:5" x14ac:dyDescent="0.25">
      <c r="A123" s="149" t="s">
        <v>4027</v>
      </c>
      <c r="B123" s="89" t="s">
        <v>4028</v>
      </c>
      <c r="C123" s="90" t="s">
        <v>4029</v>
      </c>
      <c r="D123" s="150">
        <v>500000</v>
      </c>
      <c r="E123" s="150">
        <v>500000</v>
      </c>
    </row>
    <row r="124" spans="1:5" ht="24" x14ac:dyDescent="0.25">
      <c r="A124" s="149" t="s">
        <v>4030</v>
      </c>
      <c r="B124" s="89" t="s">
        <v>400</v>
      </c>
      <c r="C124" s="90" t="s">
        <v>4031</v>
      </c>
      <c r="D124" s="150">
        <v>600000</v>
      </c>
      <c r="E124" s="150">
        <v>600000</v>
      </c>
    </row>
    <row r="125" spans="1:5" ht="24" x14ac:dyDescent="0.25">
      <c r="A125" s="149" t="s">
        <v>588</v>
      </c>
      <c r="B125" s="89" t="s">
        <v>382</v>
      </c>
      <c r="C125" s="90" t="s">
        <v>589</v>
      </c>
      <c r="D125" s="150">
        <v>300000</v>
      </c>
      <c r="E125" s="150">
        <v>300000</v>
      </c>
    </row>
    <row r="126" spans="1:5" ht="36" x14ac:dyDescent="0.25">
      <c r="A126" s="149" t="s">
        <v>4032</v>
      </c>
      <c r="B126" s="89" t="s">
        <v>480</v>
      </c>
      <c r="C126" s="90" t="s">
        <v>4033</v>
      </c>
      <c r="D126" s="150">
        <v>2000000</v>
      </c>
      <c r="E126" s="150">
        <v>2000000</v>
      </c>
    </row>
    <row r="127" spans="1:5" ht="24" x14ac:dyDescent="0.25">
      <c r="A127" s="149" t="s">
        <v>4034</v>
      </c>
      <c r="B127" s="89" t="s">
        <v>352</v>
      </c>
      <c r="C127" s="90" t="s">
        <v>4035</v>
      </c>
      <c r="D127" s="150">
        <v>500000</v>
      </c>
      <c r="E127" s="150">
        <v>500000</v>
      </c>
    </row>
    <row r="128" spans="1:5" ht="36" x14ac:dyDescent="0.25">
      <c r="A128" s="149" t="s">
        <v>4036</v>
      </c>
      <c r="B128" s="89" t="s">
        <v>490</v>
      </c>
      <c r="C128" s="90" t="s">
        <v>4037</v>
      </c>
      <c r="D128" s="150">
        <v>600000</v>
      </c>
      <c r="E128" s="150">
        <v>600000</v>
      </c>
    </row>
    <row r="129" spans="1:5" ht="24" x14ac:dyDescent="0.25">
      <c r="A129" s="149" t="s">
        <v>4038</v>
      </c>
      <c r="B129" s="89" t="s">
        <v>4039</v>
      </c>
      <c r="C129" s="90" t="s">
        <v>4040</v>
      </c>
      <c r="D129" s="150">
        <v>250000</v>
      </c>
      <c r="E129" s="150">
        <v>250000</v>
      </c>
    </row>
    <row r="130" spans="1:5" ht="24" x14ac:dyDescent="0.25">
      <c r="A130" s="149" t="s">
        <v>4041</v>
      </c>
      <c r="B130" s="89" t="s">
        <v>4042</v>
      </c>
      <c r="C130" s="90" t="s">
        <v>4043</v>
      </c>
      <c r="D130" s="150">
        <v>800000</v>
      </c>
      <c r="E130" s="150">
        <v>800000</v>
      </c>
    </row>
    <row r="131" spans="1:5" ht="48" x14ac:dyDescent="0.25">
      <c r="A131" s="149" t="s">
        <v>4044</v>
      </c>
      <c r="B131" s="89" t="s">
        <v>4045</v>
      </c>
      <c r="C131" s="90" t="s">
        <v>4046</v>
      </c>
      <c r="D131" s="150">
        <v>400000</v>
      </c>
      <c r="E131" s="150">
        <v>400000</v>
      </c>
    </row>
    <row r="132" spans="1:5" ht="36" x14ac:dyDescent="0.25">
      <c r="A132" s="149" t="s">
        <v>4047</v>
      </c>
      <c r="B132" s="89" t="s">
        <v>598</v>
      </c>
      <c r="C132" s="90" t="s">
        <v>4048</v>
      </c>
      <c r="D132" s="150">
        <v>250000</v>
      </c>
      <c r="E132" s="150">
        <v>250000</v>
      </c>
    </row>
    <row r="133" spans="1:5" ht="24" x14ac:dyDescent="0.25">
      <c r="A133" s="149" t="s">
        <v>4049</v>
      </c>
      <c r="B133" s="89" t="s">
        <v>594</v>
      </c>
      <c r="C133" s="90" t="s">
        <v>595</v>
      </c>
      <c r="D133" s="150">
        <v>310000</v>
      </c>
      <c r="E133" s="150">
        <v>310000</v>
      </c>
    </row>
    <row r="134" spans="1:5" ht="36" x14ac:dyDescent="0.25">
      <c r="A134" s="149" t="s">
        <v>4050</v>
      </c>
      <c r="B134" s="89" t="s">
        <v>88</v>
      </c>
      <c r="C134" s="90" t="s">
        <v>4051</v>
      </c>
      <c r="D134" s="150">
        <v>500000</v>
      </c>
      <c r="E134" s="150">
        <v>500000</v>
      </c>
    </row>
    <row r="135" spans="1:5" ht="24" x14ac:dyDescent="0.25">
      <c r="A135" s="149" t="s">
        <v>615</v>
      </c>
      <c r="B135" s="89" t="s">
        <v>549</v>
      </c>
      <c r="C135" s="90" t="s">
        <v>616</v>
      </c>
      <c r="D135" s="150">
        <v>800000</v>
      </c>
      <c r="E135" s="150">
        <v>800000</v>
      </c>
    </row>
    <row r="136" spans="1:5" ht="48" x14ac:dyDescent="0.25">
      <c r="A136" s="149" t="s">
        <v>4052</v>
      </c>
      <c r="B136" s="89" t="s">
        <v>612</v>
      </c>
      <c r="C136" s="90" t="s">
        <v>4053</v>
      </c>
      <c r="D136" s="150">
        <v>1800000</v>
      </c>
      <c r="E136" s="150">
        <v>1800000</v>
      </c>
    </row>
    <row r="137" spans="1:5" ht="24" x14ac:dyDescent="0.25">
      <c r="A137" s="149" t="s">
        <v>4054</v>
      </c>
      <c r="B137" s="89" t="s">
        <v>36</v>
      </c>
      <c r="C137" s="90" t="s">
        <v>4055</v>
      </c>
      <c r="D137" s="150">
        <v>500000</v>
      </c>
      <c r="E137" s="150">
        <v>500000</v>
      </c>
    </row>
    <row r="138" spans="1:5" x14ac:dyDescent="0.25">
      <c r="A138" s="172" t="s">
        <v>4056</v>
      </c>
      <c r="B138" s="173" t="s">
        <v>4057</v>
      </c>
      <c r="C138" s="173" t="s">
        <v>607</v>
      </c>
      <c r="D138" s="174">
        <v>950000</v>
      </c>
      <c r="E138" s="174">
        <v>950000</v>
      </c>
    </row>
    <row r="139" spans="1:5" x14ac:dyDescent="0.25">
      <c r="A139" s="172"/>
      <c r="B139" s="173"/>
      <c r="C139" s="173"/>
      <c r="D139" s="174"/>
      <c r="E139" s="174"/>
    </row>
    <row r="140" spans="1:5" ht="24" x14ac:dyDescent="0.25">
      <c r="A140" s="149" t="s">
        <v>4058</v>
      </c>
      <c r="B140" s="89" t="s">
        <v>247</v>
      </c>
      <c r="C140" s="90" t="s">
        <v>4059</v>
      </c>
      <c r="D140" s="150">
        <v>646000</v>
      </c>
      <c r="E140" s="150">
        <v>646000</v>
      </c>
    </row>
    <row r="141" spans="1:5" x14ac:dyDescent="0.25">
      <c r="A141" s="172" t="s">
        <v>4060</v>
      </c>
      <c r="B141" s="173" t="s">
        <v>716</v>
      </c>
      <c r="C141" s="173" t="s">
        <v>4061</v>
      </c>
      <c r="D141" s="174">
        <v>1575359</v>
      </c>
      <c r="E141" s="174">
        <v>1575359</v>
      </c>
    </row>
    <row r="142" spans="1:5" x14ac:dyDescent="0.25">
      <c r="A142" s="172"/>
      <c r="B142" s="173"/>
      <c r="C142" s="173"/>
      <c r="D142" s="174"/>
      <c r="E142" s="174"/>
    </row>
    <row r="143" spans="1:5" ht="24" x14ac:dyDescent="0.25">
      <c r="A143" s="149" t="s">
        <v>4062</v>
      </c>
      <c r="B143" s="90" t="s">
        <v>174</v>
      </c>
      <c r="C143" s="90" t="s">
        <v>4063</v>
      </c>
      <c r="D143" s="150">
        <v>3700000</v>
      </c>
      <c r="E143" s="150">
        <v>3700000</v>
      </c>
    </row>
    <row r="144" spans="1:5" ht="24" x14ac:dyDescent="0.25">
      <c r="A144" s="149" t="s">
        <v>4064</v>
      </c>
      <c r="B144" s="90" t="s">
        <v>4065</v>
      </c>
      <c r="C144" s="90" t="s">
        <v>4066</v>
      </c>
      <c r="D144" s="150">
        <v>5500000</v>
      </c>
      <c r="E144" s="150">
        <v>5500000</v>
      </c>
    </row>
    <row r="145" spans="1:5" x14ac:dyDescent="0.25">
      <c r="A145" s="172" t="s">
        <v>4067</v>
      </c>
      <c r="B145" s="173" t="s">
        <v>567</v>
      </c>
      <c r="C145" s="173" t="s">
        <v>4068</v>
      </c>
      <c r="D145" s="175">
        <v>146798</v>
      </c>
      <c r="E145" s="175">
        <v>146798</v>
      </c>
    </row>
    <row r="146" spans="1:5" x14ac:dyDescent="0.25">
      <c r="A146" s="172"/>
      <c r="B146" s="173"/>
      <c r="C146" s="173"/>
      <c r="D146" s="175"/>
      <c r="E146" s="175"/>
    </row>
    <row r="147" spans="1:5" x14ac:dyDescent="0.25">
      <c r="A147" s="68"/>
      <c r="B147" s="53"/>
      <c r="C147" s="53"/>
      <c r="D147" s="80"/>
      <c r="E147" s="80"/>
    </row>
    <row r="148" spans="1:5" x14ac:dyDescent="0.25">
      <c r="A148" s="68"/>
      <c r="B148" s="53"/>
      <c r="C148" s="53"/>
      <c r="D148" s="80"/>
      <c r="E148" s="80"/>
    </row>
    <row r="149" spans="1:5" x14ac:dyDescent="0.25">
      <c r="A149" s="68"/>
      <c r="B149" s="53"/>
      <c r="C149" s="53"/>
      <c r="D149" s="80"/>
      <c r="E149" s="80"/>
    </row>
    <row r="150" spans="1:5" x14ac:dyDescent="0.25">
      <c r="A150" s="68"/>
      <c r="B150" s="53"/>
      <c r="C150" s="53"/>
      <c r="D150" s="80"/>
      <c r="E150" s="80"/>
    </row>
    <row r="151" spans="1:5" x14ac:dyDescent="0.25">
      <c r="A151" s="68"/>
      <c r="B151" s="53"/>
      <c r="C151" s="53"/>
      <c r="D151" s="80"/>
      <c r="E151" s="80"/>
    </row>
    <row r="152" spans="1:5" x14ac:dyDescent="0.25">
      <c r="A152" s="68"/>
      <c r="B152" s="53"/>
      <c r="C152" s="53"/>
      <c r="D152" s="80"/>
      <c r="E152" s="80"/>
    </row>
    <row r="153" spans="1:5" x14ac:dyDescent="0.25">
      <c r="A153" s="68"/>
      <c r="B153" s="53"/>
      <c r="C153" s="53"/>
      <c r="D153" s="80"/>
      <c r="E153" s="80"/>
    </row>
    <row r="154" spans="1:5" x14ac:dyDescent="0.25">
      <c r="A154" s="68"/>
      <c r="B154" s="53"/>
      <c r="C154" s="53"/>
      <c r="D154" s="80"/>
      <c r="E154" s="80"/>
    </row>
    <row r="155" spans="1:5" x14ac:dyDescent="0.25">
      <c r="A155" s="68"/>
      <c r="B155" s="53"/>
      <c r="C155" s="53"/>
      <c r="D155" s="80"/>
      <c r="E155" s="80"/>
    </row>
    <row r="156" spans="1:5" x14ac:dyDescent="0.25">
      <c r="A156" s="68"/>
      <c r="B156" s="53"/>
      <c r="C156" s="53"/>
      <c r="D156" s="80"/>
      <c r="E156" s="80"/>
    </row>
    <row r="157" spans="1:5" x14ac:dyDescent="0.25">
      <c r="A157" s="68"/>
      <c r="B157" s="53"/>
      <c r="C157" s="53"/>
      <c r="D157" s="80"/>
      <c r="E157" s="80"/>
    </row>
    <row r="158" spans="1:5" x14ac:dyDescent="0.25">
      <c r="A158" s="68"/>
      <c r="B158" s="53"/>
      <c r="C158" s="53"/>
      <c r="D158" s="80"/>
      <c r="E158" s="80"/>
    </row>
    <row r="159" spans="1:5" x14ac:dyDescent="0.25">
      <c r="A159" s="68"/>
      <c r="B159" s="53"/>
      <c r="C159" s="53"/>
      <c r="D159" s="80"/>
      <c r="E159" s="80"/>
    </row>
    <row r="160" spans="1:5" x14ac:dyDescent="0.25">
      <c r="A160" s="68"/>
      <c r="B160" s="53"/>
      <c r="C160" s="53"/>
      <c r="D160" s="80"/>
      <c r="E160" s="80"/>
    </row>
    <row r="161" spans="1:5" x14ac:dyDescent="0.25">
      <c r="A161" s="68"/>
      <c r="B161" s="53"/>
      <c r="C161" s="53"/>
      <c r="D161" s="80"/>
      <c r="E161" s="80"/>
    </row>
    <row r="162" spans="1:5" x14ac:dyDescent="0.25">
      <c r="A162" s="68"/>
      <c r="B162" s="53"/>
      <c r="C162" s="53"/>
      <c r="D162" s="80"/>
      <c r="E162" s="80"/>
    </row>
    <row r="163" spans="1:5" x14ac:dyDescent="0.25">
      <c r="A163" s="68"/>
      <c r="B163" s="53"/>
      <c r="C163" s="53"/>
      <c r="D163" s="80"/>
      <c r="E163" s="80"/>
    </row>
    <row r="164" spans="1:5" x14ac:dyDescent="0.25">
      <c r="A164" s="68"/>
      <c r="B164" s="53"/>
      <c r="C164" s="53"/>
      <c r="D164" s="80"/>
      <c r="E164" s="80"/>
    </row>
    <row r="165" spans="1:5" x14ac:dyDescent="0.25">
      <c r="A165" s="68"/>
      <c r="B165" s="53"/>
      <c r="C165" s="53"/>
      <c r="D165" s="80"/>
      <c r="E165" s="80"/>
    </row>
    <row r="166" spans="1:5" x14ac:dyDescent="0.25">
      <c r="A166" s="68"/>
      <c r="B166" s="53"/>
      <c r="C166" s="53"/>
      <c r="D166" s="80"/>
      <c r="E166" s="80"/>
    </row>
    <row r="167" spans="1:5" x14ac:dyDescent="0.25">
      <c r="A167" s="68"/>
      <c r="B167" s="53"/>
      <c r="C167" s="53"/>
      <c r="D167" s="80"/>
      <c r="E167" s="80"/>
    </row>
    <row r="168" spans="1:5" x14ac:dyDescent="0.25">
      <c r="A168" s="68"/>
      <c r="B168" s="53"/>
      <c r="C168" s="53"/>
      <c r="D168" s="80"/>
      <c r="E168" s="80"/>
    </row>
    <row r="169" spans="1:5" x14ac:dyDescent="0.25">
      <c r="A169" s="68"/>
      <c r="B169" s="53"/>
      <c r="C169" s="53"/>
      <c r="D169" s="80"/>
      <c r="E169" s="80"/>
    </row>
    <row r="170" spans="1:5" x14ac:dyDescent="0.25">
      <c r="A170" s="68"/>
      <c r="B170" s="53"/>
      <c r="C170" s="53"/>
      <c r="D170" s="80"/>
      <c r="E170" s="80"/>
    </row>
    <row r="171" spans="1:5" x14ac:dyDescent="0.25">
      <c r="A171" s="68"/>
      <c r="B171" s="53"/>
      <c r="C171" s="53"/>
      <c r="D171" s="80"/>
      <c r="E171" s="80"/>
    </row>
    <row r="172" spans="1:5" x14ac:dyDescent="0.25">
      <c r="A172" s="68"/>
      <c r="B172" s="53"/>
      <c r="C172" s="53"/>
      <c r="D172" s="80"/>
      <c r="E172" s="80"/>
    </row>
    <row r="173" spans="1:5" x14ac:dyDescent="0.25">
      <c r="A173" s="68"/>
      <c r="B173" s="53"/>
      <c r="C173" s="53"/>
      <c r="D173" s="80"/>
      <c r="E173" s="80"/>
    </row>
    <row r="174" spans="1:5" x14ac:dyDescent="0.25">
      <c r="A174" s="68"/>
      <c r="B174" s="53"/>
      <c r="C174" s="53"/>
      <c r="D174" s="80"/>
      <c r="E174" s="80"/>
    </row>
    <row r="175" spans="1:5" x14ac:dyDescent="0.25">
      <c r="A175" s="68"/>
      <c r="B175" s="53"/>
      <c r="C175" s="53"/>
      <c r="D175" s="80"/>
      <c r="E175" s="80"/>
    </row>
    <row r="176" spans="1:5" x14ac:dyDescent="0.25">
      <c r="A176" s="68"/>
      <c r="B176" s="53"/>
      <c r="C176" s="53"/>
      <c r="D176" s="80"/>
      <c r="E176" s="80"/>
    </row>
    <row r="177" spans="1:5" x14ac:dyDescent="0.25">
      <c r="A177" s="68"/>
      <c r="B177" s="53"/>
      <c r="C177" s="53"/>
      <c r="D177" s="80"/>
      <c r="E177" s="80"/>
    </row>
    <row r="178" spans="1:5" x14ac:dyDescent="0.25">
      <c r="A178" s="68"/>
      <c r="B178" s="53"/>
      <c r="C178" s="53"/>
      <c r="D178" s="80"/>
      <c r="E178" s="80"/>
    </row>
    <row r="179" spans="1:5" x14ac:dyDescent="0.25">
      <c r="A179" s="68"/>
      <c r="B179" s="53"/>
      <c r="C179" s="53"/>
      <c r="D179" s="80"/>
      <c r="E179" s="80"/>
    </row>
    <row r="180" spans="1:5" x14ac:dyDescent="0.25">
      <c r="A180" s="68"/>
      <c r="B180" s="53"/>
      <c r="C180" s="53"/>
      <c r="D180" s="80"/>
      <c r="E180" s="80"/>
    </row>
    <row r="181" spans="1:5" x14ac:dyDescent="0.25">
      <c r="A181" s="68"/>
      <c r="B181" s="53"/>
      <c r="C181" s="53"/>
      <c r="D181" s="80"/>
      <c r="E181" s="80"/>
    </row>
    <row r="182" spans="1:5" x14ac:dyDescent="0.25">
      <c r="A182" s="68"/>
      <c r="B182" s="53"/>
      <c r="C182" s="53"/>
      <c r="D182" s="80"/>
      <c r="E182" s="80"/>
    </row>
    <row r="183" spans="1:5" x14ac:dyDescent="0.25">
      <c r="A183" s="68"/>
      <c r="B183" s="53"/>
      <c r="C183" s="53"/>
      <c r="D183" s="80"/>
      <c r="E183" s="80"/>
    </row>
    <row r="184" spans="1:5" x14ac:dyDescent="0.25">
      <c r="A184" s="68"/>
      <c r="B184" s="53"/>
      <c r="C184" s="53"/>
      <c r="D184" s="80"/>
      <c r="E184" s="80"/>
    </row>
    <row r="185" spans="1:5" x14ac:dyDescent="0.25">
      <c r="A185" s="68"/>
      <c r="B185" s="53"/>
      <c r="C185" s="53"/>
      <c r="D185" s="80"/>
      <c r="E185" s="80"/>
    </row>
    <row r="186" spans="1:5" x14ac:dyDescent="0.25">
      <c r="A186" s="68"/>
      <c r="B186" s="53"/>
      <c r="C186" s="53"/>
      <c r="D186" s="80"/>
      <c r="E186" s="80"/>
    </row>
    <row r="187" spans="1:5" x14ac:dyDescent="0.25">
      <c r="A187" s="68"/>
      <c r="B187" s="53"/>
      <c r="C187" s="53"/>
      <c r="D187" s="80"/>
      <c r="E187" s="80"/>
    </row>
    <row r="188" spans="1:5" x14ac:dyDescent="0.25">
      <c r="A188" s="68"/>
      <c r="B188" s="53"/>
      <c r="C188" s="53"/>
      <c r="D188" s="80"/>
      <c r="E188" s="80"/>
    </row>
    <row r="189" spans="1:5" x14ac:dyDescent="0.25">
      <c r="A189" s="68"/>
      <c r="B189" s="53"/>
      <c r="C189" s="53"/>
      <c r="D189" s="80"/>
      <c r="E189" s="80"/>
    </row>
    <row r="190" spans="1:5" x14ac:dyDescent="0.25">
      <c r="A190" s="68"/>
      <c r="B190" s="53"/>
      <c r="C190" s="53"/>
      <c r="D190" s="80"/>
      <c r="E190" s="80"/>
    </row>
    <row r="191" spans="1:5" x14ac:dyDescent="0.25">
      <c r="A191" s="68"/>
      <c r="B191" s="53"/>
      <c r="C191" s="53"/>
      <c r="D191" s="80"/>
      <c r="E191" s="80"/>
    </row>
    <row r="192" spans="1:5" x14ac:dyDescent="0.25">
      <c r="A192" s="68"/>
      <c r="B192" s="53"/>
      <c r="C192" s="53"/>
      <c r="D192" s="80"/>
      <c r="E192" s="80"/>
    </row>
    <row r="193" spans="1:5" x14ac:dyDescent="0.25">
      <c r="A193" s="68"/>
      <c r="B193" s="53"/>
      <c r="C193" s="53"/>
      <c r="D193" s="80"/>
      <c r="E193" s="80"/>
    </row>
    <row r="194" spans="1:5" x14ac:dyDescent="0.25">
      <c r="A194" s="68"/>
      <c r="B194" s="53"/>
      <c r="C194" s="53"/>
      <c r="D194" s="80"/>
      <c r="E194" s="80"/>
    </row>
    <row r="195" spans="1:5" x14ac:dyDescent="0.25">
      <c r="A195" s="68"/>
      <c r="B195" s="53"/>
      <c r="C195" s="53"/>
      <c r="D195" s="80"/>
      <c r="E195" s="80"/>
    </row>
    <row r="196" spans="1:5" x14ac:dyDescent="0.25">
      <c r="A196" s="68"/>
      <c r="B196" s="53"/>
      <c r="C196" s="53"/>
      <c r="D196" s="80"/>
      <c r="E196" s="80"/>
    </row>
    <row r="197" spans="1:5" x14ac:dyDescent="0.25">
      <c r="A197" s="68"/>
      <c r="B197" s="53"/>
      <c r="C197" s="53"/>
      <c r="D197" s="80"/>
      <c r="E197" s="80"/>
    </row>
    <row r="198" spans="1:5" x14ac:dyDescent="0.25">
      <c r="A198" s="68"/>
      <c r="B198" s="53"/>
      <c r="C198" s="53"/>
      <c r="D198" s="80"/>
      <c r="E198" s="80"/>
    </row>
    <row r="199" spans="1:5" x14ac:dyDescent="0.25">
      <c r="A199" s="68"/>
      <c r="B199" s="53"/>
      <c r="C199" s="53"/>
      <c r="D199" s="80"/>
      <c r="E199" s="80"/>
    </row>
    <row r="200" spans="1:5" x14ac:dyDescent="0.25">
      <c r="A200" s="68"/>
      <c r="B200" s="53"/>
      <c r="C200" s="53"/>
      <c r="D200" s="80"/>
      <c r="E200" s="80"/>
    </row>
    <row r="201" spans="1:5" x14ac:dyDescent="0.25">
      <c r="A201" s="68"/>
      <c r="B201" s="53"/>
      <c r="C201" s="53"/>
      <c r="D201" s="80"/>
      <c r="E201" s="80"/>
    </row>
    <row r="202" spans="1:5" x14ac:dyDescent="0.25">
      <c r="A202" s="68"/>
      <c r="B202" s="53"/>
      <c r="C202" s="53"/>
      <c r="D202" s="80"/>
      <c r="E202" s="80"/>
    </row>
    <row r="203" spans="1:5" x14ac:dyDescent="0.25">
      <c r="A203" s="68"/>
      <c r="B203" s="53"/>
      <c r="C203" s="53"/>
      <c r="D203" s="80"/>
      <c r="E203" s="80"/>
    </row>
    <row r="204" spans="1:5" x14ac:dyDescent="0.25">
      <c r="A204" s="68"/>
      <c r="B204" s="53"/>
      <c r="C204" s="53"/>
      <c r="D204" s="80"/>
      <c r="E204" s="80"/>
    </row>
    <row r="205" spans="1:5" x14ac:dyDescent="0.25">
      <c r="A205" s="68"/>
      <c r="B205" s="53"/>
      <c r="C205" s="53"/>
      <c r="D205" s="80"/>
      <c r="E205" s="80"/>
    </row>
    <row r="206" spans="1:5" x14ac:dyDescent="0.25">
      <c r="A206" s="68"/>
      <c r="B206" s="53"/>
      <c r="C206" s="53"/>
      <c r="D206" s="80"/>
      <c r="E206" s="80"/>
    </row>
    <row r="207" spans="1:5" x14ac:dyDescent="0.25">
      <c r="A207" s="68"/>
      <c r="B207" s="53"/>
      <c r="C207" s="53"/>
      <c r="D207" s="80"/>
      <c r="E207" s="80"/>
    </row>
    <row r="208" spans="1:5" x14ac:dyDescent="0.25">
      <c r="A208" s="68"/>
      <c r="B208" s="53"/>
      <c r="C208" s="53"/>
      <c r="D208" s="80"/>
      <c r="E208" s="80"/>
    </row>
    <row r="209" spans="1:5" x14ac:dyDescent="0.25">
      <c r="A209" s="68"/>
      <c r="B209" s="53"/>
      <c r="C209" s="53"/>
      <c r="D209" s="80"/>
      <c r="E209" s="80"/>
    </row>
    <row r="210" spans="1:5" x14ac:dyDescent="0.25">
      <c r="A210" s="68"/>
      <c r="B210" s="53"/>
      <c r="C210" s="53"/>
      <c r="D210" s="80"/>
      <c r="E210" s="80"/>
    </row>
    <row r="211" spans="1:5" x14ac:dyDescent="0.25">
      <c r="A211" s="68"/>
      <c r="B211" s="53"/>
      <c r="C211" s="53"/>
      <c r="D211" s="80"/>
      <c r="E211" s="80"/>
    </row>
    <row r="212" spans="1:5" x14ac:dyDescent="0.25">
      <c r="A212" s="68"/>
      <c r="B212" s="53"/>
      <c r="C212" s="53"/>
      <c r="D212" s="80"/>
      <c r="E212" s="80"/>
    </row>
    <row r="213" spans="1:5" x14ac:dyDescent="0.25">
      <c r="A213" s="68"/>
      <c r="B213" s="53"/>
      <c r="C213" s="53"/>
      <c r="D213" s="80"/>
      <c r="E213" s="80"/>
    </row>
    <row r="214" spans="1:5" x14ac:dyDescent="0.25">
      <c r="A214" s="68"/>
      <c r="B214" s="53"/>
      <c r="C214" s="53"/>
      <c r="D214" s="80"/>
      <c r="E214" s="80"/>
    </row>
    <row r="215" spans="1:5" x14ac:dyDescent="0.25">
      <c r="A215" s="68"/>
      <c r="B215" s="53"/>
      <c r="C215" s="53"/>
      <c r="D215" s="80"/>
      <c r="E215" s="80"/>
    </row>
    <row r="216" spans="1:5" x14ac:dyDescent="0.25">
      <c r="A216" s="68"/>
      <c r="B216" s="53"/>
      <c r="C216" s="53"/>
      <c r="D216" s="80"/>
      <c r="E216" s="80"/>
    </row>
    <row r="217" spans="1:5" x14ac:dyDescent="0.25">
      <c r="A217" s="68"/>
      <c r="B217" s="53"/>
      <c r="C217" s="53"/>
      <c r="D217" s="80"/>
      <c r="E217" s="80"/>
    </row>
    <row r="218" spans="1:5" x14ac:dyDescent="0.25">
      <c r="A218" s="68"/>
      <c r="B218" s="53"/>
      <c r="C218" s="53"/>
      <c r="D218" s="80"/>
      <c r="E218" s="80"/>
    </row>
    <row r="219" spans="1:5" x14ac:dyDescent="0.25">
      <c r="A219" s="68"/>
      <c r="B219" s="53"/>
      <c r="C219" s="53"/>
      <c r="D219" s="80"/>
      <c r="E219" s="80"/>
    </row>
    <row r="220" spans="1:5" x14ac:dyDescent="0.25">
      <c r="A220" s="68"/>
      <c r="B220" s="53"/>
      <c r="C220" s="53"/>
      <c r="D220" s="80"/>
      <c r="E220" s="80"/>
    </row>
    <row r="221" spans="1:5" x14ac:dyDescent="0.25">
      <c r="A221" s="68"/>
      <c r="B221" s="53"/>
      <c r="C221" s="53"/>
      <c r="D221" s="80"/>
      <c r="E221" s="80"/>
    </row>
    <row r="222" spans="1:5" x14ac:dyDescent="0.25">
      <c r="A222" s="68"/>
      <c r="B222" s="53"/>
      <c r="C222" s="53"/>
      <c r="D222" s="80"/>
      <c r="E222" s="80"/>
    </row>
    <row r="223" spans="1:5" x14ac:dyDescent="0.25">
      <c r="A223" s="68"/>
      <c r="B223" s="53"/>
      <c r="C223" s="53"/>
      <c r="D223" s="80"/>
      <c r="E223" s="80"/>
    </row>
    <row r="224" spans="1:5" x14ac:dyDescent="0.25">
      <c r="A224" s="68"/>
      <c r="B224" s="53"/>
      <c r="C224" s="53"/>
      <c r="D224" s="80"/>
      <c r="E224" s="80"/>
    </row>
    <row r="225" spans="1:5" x14ac:dyDescent="0.25">
      <c r="A225" s="68"/>
      <c r="B225" s="53"/>
      <c r="C225" s="53"/>
      <c r="D225" s="80"/>
      <c r="E225" s="80"/>
    </row>
    <row r="226" spans="1:5" x14ac:dyDescent="0.25">
      <c r="A226" s="68"/>
      <c r="B226" s="53"/>
      <c r="C226" s="53"/>
      <c r="D226" s="80"/>
      <c r="E226" s="80"/>
    </row>
    <row r="227" spans="1:5" x14ac:dyDescent="0.25">
      <c r="A227" s="68"/>
      <c r="B227" s="53"/>
      <c r="C227" s="53"/>
      <c r="D227" s="80"/>
      <c r="E227" s="80"/>
    </row>
    <row r="228" spans="1:5" x14ac:dyDescent="0.25">
      <c r="A228" s="68"/>
      <c r="B228" s="53"/>
      <c r="C228" s="53"/>
      <c r="D228" s="80"/>
      <c r="E228" s="80"/>
    </row>
    <row r="229" spans="1:5" x14ac:dyDescent="0.25">
      <c r="A229" s="68"/>
      <c r="B229" s="53"/>
      <c r="C229" s="53"/>
      <c r="D229" s="80"/>
      <c r="E229" s="80"/>
    </row>
    <row r="230" spans="1:5" x14ac:dyDescent="0.25">
      <c r="A230" s="68"/>
      <c r="B230" s="53"/>
      <c r="C230" s="53"/>
      <c r="D230" s="80"/>
      <c r="E230" s="80"/>
    </row>
    <row r="231" spans="1:5" x14ac:dyDescent="0.25">
      <c r="A231" s="68"/>
      <c r="B231" s="53"/>
      <c r="C231" s="53"/>
      <c r="D231" s="80"/>
      <c r="E231" s="80"/>
    </row>
    <row r="232" spans="1:5" x14ac:dyDescent="0.25">
      <c r="A232" s="68"/>
      <c r="B232" s="53"/>
      <c r="C232" s="53"/>
      <c r="D232" s="80"/>
      <c r="E232" s="80"/>
    </row>
    <row r="233" spans="1:5" x14ac:dyDescent="0.25">
      <c r="A233" s="68"/>
      <c r="B233" s="53"/>
      <c r="C233" s="53"/>
      <c r="D233" s="80"/>
      <c r="E233" s="80"/>
    </row>
    <row r="234" spans="1:5" x14ac:dyDescent="0.25">
      <c r="A234" s="68"/>
      <c r="B234" s="53"/>
      <c r="C234" s="53"/>
      <c r="D234" s="80"/>
      <c r="E234" s="80"/>
    </row>
    <row r="235" spans="1:5" x14ac:dyDescent="0.25">
      <c r="A235" s="68"/>
      <c r="B235" s="53"/>
      <c r="C235" s="53"/>
      <c r="D235" s="80"/>
      <c r="E235" s="80"/>
    </row>
    <row r="236" spans="1:5" x14ac:dyDescent="0.25">
      <c r="A236" s="68"/>
      <c r="B236" s="53"/>
      <c r="C236" s="53"/>
      <c r="D236" s="80"/>
      <c r="E236" s="80"/>
    </row>
    <row r="237" spans="1:5" x14ac:dyDescent="0.25">
      <c r="A237" s="68"/>
      <c r="B237" s="53"/>
      <c r="C237" s="53"/>
      <c r="D237" s="80"/>
      <c r="E237" s="80"/>
    </row>
    <row r="238" spans="1:5" x14ac:dyDescent="0.25">
      <c r="A238" s="68"/>
      <c r="B238" s="53"/>
      <c r="C238" s="53"/>
      <c r="D238" s="80"/>
      <c r="E238" s="80"/>
    </row>
    <row r="239" spans="1:5" x14ac:dyDescent="0.25">
      <c r="A239" s="68"/>
      <c r="B239" s="53"/>
      <c r="C239" s="53"/>
      <c r="D239" s="80"/>
      <c r="E239" s="80"/>
    </row>
    <row r="240" spans="1:5" x14ac:dyDescent="0.25">
      <c r="A240" s="68"/>
      <c r="B240" s="53"/>
      <c r="C240" s="53"/>
      <c r="D240" s="80"/>
      <c r="E240" s="80"/>
    </row>
    <row r="241" spans="1:5" x14ac:dyDescent="0.25">
      <c r="A241" s="68"/>
      <c r="B241" s="53"/>
      <c r="C241" s="53"/>
      <c r="D241" s="80"/>
      <c r="E241" s="80"/>
    </row>
    <row r="242" spans="1:5" x14ac:dyDescent="0.25">
      <c r="A242" s="68"/>
      <c r="B242" s="53"/>
      <c r="C242" s="53"/>
      <c r="D242" s="80"/>
      <c r="E242" s="80"/>
    </row>
    <row r="243" spans="1:5" x14ac:dyDescent="0.25">
      <c r="A243" s="68"/>
      <c r="B243" s="53"/>
      <c r="C243" s="53"/>
      <c r="D243" s="80"/>
      <c r="E243" s="80"/>
    </row>
    <row r="244" spans="1:5" x14ac:dyDescent="0.25">
      <c r="A244" s="68"/>
      <c r="B244" s="53"/>
      <c r="C244" s="53"/>
      <c r="D244" s="80"/>
      <c r="E244" s="80"/>
    </row>
    <row r="245" spans="1:5" x14ac:dyDescent="0.25">
      <c r="A245" s="68"/>
      <c r="B245" s="53"/>
      <c r="C245" s="53"/>
      <c r="D245" s="80"/>
      <c r="E245" s="80"/>
    </row>
    <row r="246" spans="1:5" x14ac:dyDescent="0.25">
      <c r="A246" s="68"/>
      <c r="B246" s="53"/>
      <c r="C246" s="53"/>
      <c r="D246" s="80"/>
      <c r="E246" s="80"/>
    </row>
    <row r="247" spans="1:5" x14ac:dyDescent="0.25">
      <c r="A247" s="68"/>
      <c r="B247" s="53"/>
      <c r="C247" s="53"/>
      <c r="D247" s="80"/>
      <c r="E247" s="80"/>
    </row>
    <row r="248" spans="1:5" x14ac:dyDescent="0.25">
      <c r="A248" s="68"/>
      <c r="B248" s="53"/>
      <c r="C248" s="53"/>
      <c r="D248" s="80"/>
      <c r="E248" s="80"/>
    </row>
    <row r="249" spans="1:5" x14ac:dyDescent="0.25">
      <c r="A249" s="68"/>
      <c r="B249" s="53"/>
      <c r="C249" s="53"/>
      <c r="D249" s="80"/>
      <c r="E249" s="80"/>
    </row>
    <row r="250" spans="1:5" x14ac:dyDescent="0.25">
      <c r="A250" s="68"/>
      <c r="B250" s="53"/>
      <c r="C250" s="53"/>
      <c r="D250" s="80"/>
      <c r="E250" s="80"/>
    </row>
    <row r="251" spans="1:5" x14ac:dyDescent="0.25">
      <c r="A251" s="68"/>
      <c r="B251" s="53"/>
      <c r="C251" s="53"/>
      <c r="D251" s="80"/>
      <c r="E251" s="80"/>
    </row>
    <row r="252" spans="1:5" x14ac:dyDescent="0.25">
      <c r="A252" s="68"/>
      <c r="B252" s="53"/>
      <c r="C252" s="53"/>
      <c r="D252" s="80"/>
      <c r="E252" s="80"/>
    </row>
    <row r="253" spans="1:5" x14ac:dyDescent="0.25">
      <c r="A253" s="68"/>
      <c r="B253" s="53"/>
      <c r="C253" s="53"/>
      <c r="D253" s="80"/>
      <c r="E253" s="80"/>
    </row>
    <row r="254" spans="1:5" x14ac:dyDescent="0.25">
      <c r="A254" s="68"/>
      <c r="B254" s="53"/>
      <c r="C254" s="53"/>
      <c r="D254" s="80"/>
      <c r="E254" s="80"/>
    </row>
    <row r="255" spans="1:5" x14ac:dyDescent="0.25">
      <c r="A255" s="68"/>
      <c r="B255" s="53"/>
      <c r="C255" s="53"/>
      <c r="D255" s="80"/>
      <c r="E255" s="80"/>
    </row>
    <row r="256" spans="1:5" x14ac:dyDescent="0.25">
      <c r="A256" s="68"/>
      <c r="B256" s="53"/>
      <c r="C256" s="53"/>
      <c r="D256" s="80"/>
      <c r="E256" s="80"/>
    </row>
    <row r="257" spans="1:5" x14ac:dyDescent="0.25">
      <c r="A257" s="68"/>
      <c r="B257" s="53"/>
      <c r="C257" s="53"/>
      <c r="D257" s="80"/>
      <c r="E257" s="80"/>
    </row>
    <row r="258" spans="1:5" x14ac:dyDescent="0.25">
      <c r="A258" s="68"/>
      <c r="B258" s="53"/>
      <c r="C258" s="53"/>
      <c r="D258" s="80"/>
      <c r="E258" s="80"/>
    </row>
    <row r="259" spans="1:5" x14ac:dyDescent="0.25">
      <c r="A259" s="68"/>
      <c r="B259" s="53"/>
      <c r="C259" s="53"/>
      <c r="D259" s="80"/>
      <c r="E259" s="80"/>
    </row>
    <row r="260" spans="1:5" x14ac:dyDescent="0.25">
      <c r="A260" s="68"/>
      <c r="B260" s="53"/>
      <c r="C260" s="53"/>
      <c r="D260" s="80"/>
      <c r="E260" s="80"/>
    </row>
    <row r="261" spans="1:5" x14ac:dyDescent="0.25">
      <c r="A261" s="68"/>
      <c r="B261" s="53"/>
      <c r="C261" s="53"/>
      <c r="D261" s="80"/>
      <c r="E261" s="80"/>
    </row>
    <row r="262" spans="1:5" x14ac:dyDescent="0.25">
      <c r="A262" s="68"/>
      <c r="B262" s="53"/>
      <c r="C262" s="53"/>
      <c r="D262" s="80"/>
      <c r="E262" s="80"/>
    </row>
    <row r="263" spans="1:5" x14ac:dyDescent="0.25">
      <c r="A263" s="68"/>
      <c r="B263" s="53"/>
      <c r="C263" s="53"/>
      <c r="D263" s="80"/>
      <c r="E263" s="80"/>
    </row>
    <row r="264" spans="1:5" x14ac:dyDescent="0.25">
      <c r="A264" s="68"/>
      <c r="B264" s="53"/>
      <c r="C264" s="53"/>
      <c r="D264" s="80"/>
      <c r="E264" s="80"/>
    </row>
    <row r="265" spans="1:5" x14ac:dyDescent="0.25">
      <c r="A265" s="68"/>
      <c r="B265" s="53"/>
      <c r="C265" s="53"/>
      <c r="D265" s="80"/>
      <c r="E265" s="80"/>
    </row>
    <row r="266" spans="1:5" x14ac:dyDescent="0.25">
      <c r="A266" s="68"/>
      <c r="B266" s="53"/>
      <c r="C266" s="53"/>
      <c r="D266" s="80"/>
      <c r="E266" s="80"/>
    </row>
    <row r="267" spans="1:5" x14ac:dyDescent="0.25">
      <c r="A267" s="68"/>
      <c r="B267" s="53"/>
      <c r="C267" s="53"/>
      <c r="D267" s="80"/>
      <c r="E267" s="80"/>
    </row>
    <row r="268" spans="1:5" x14ac:dyDescent="0.25">
      <c r="A268" s="68"/>
      <c r="B268" s="53"/>
      <c r="C268" s="53"/>
      <c r="D268" s="80"/>
      <c r="E268" s="80"/>
    </row>
    <row r="269" spans="1:5" x14ac:dyDescent="0.25">
      <c r="A269" s="68"/>
      <c r="B269" s="53"/>
      <c r="C269" s="53"/>
      <c r="D269" s="80"/>
      <c r="E269" s="80"/>
    </row>
    <row r="270" spans="1:5" x14ac:dyDescent="0.25">
      <c r="A270" s="68"/>
      <c r="B270" s="53"/>
      <c r="C270" s="53"/>
      <c r="D270" s="80"/>
      <c r="E270" s="80"/>
    </row>
    <row r="271" spans="1:5" x14ac:dyDescent="0.25">
      <c r="A271" s="68"/>
      <c r="B271" s="53"/>
      <c r="C271" s="53"/>
      <c r="D271" s="80"/>
      <c r="E271" s="80"/>
    </row>
    <row r="272" spans="1:5" x14ac:dyDescent="0.25">
      <c r="A272" s="68"/>
      <c r="B272" s="53"/>
      <c r="C272" s="53"/>
      <c r="D272" s="80"/>
      <c r="E272" s="80"/>
    </row>
    <row r="273" spans="1:5" x14ac:dyDescent="0.25">
      <c r="A273" s="68"/>
      <c r="B273" s="53"/>
      <c r="C273" s="53"/>
      <c r="D273" s="80"/>
      <c r="E273" s="80"/>
    </row>
    <row r="274" spans="1:5" x14ac:dyDescent="0.25">
      <c r="A274" s="68"/>
      <c r="B274" s="53"/>
      <c r="C274" s="53"/>
      <c r="D274" s="80"/>
      <c r="E274" s="80"/>
    </row>
    <row r="275" spans="1:5" x14ac:dyDescent="0.25">
      <c r="A275" s="68"/>
      <c r="B275" s="53"/>
      <c r="C275" s="53"/>
      <c r="D275" s="80"/>
      <c r="E275" s="80"/>
    </row>
    <row r="276" spans="1:5" x14ac:dyDescent="0.25">
      <c r="A276" s="68"/>
      <c r="B276" s="53"/>
      <c r="C276" s="53"/>
      <c r="D276" s="80"/>
      <c r="E276" s="80"/>
    </row>
    <row r="277" spans="1:5" x14ac:dyDescent="0.25">
      <c r="A277" s="68"/>
      <c r="B277" s="53"/>
      <c r="C277" s="53"/>
      <c r="D277" s="80"/>
      <c r="E277" s="80"/>
    </row>
    <row r="278" spans="1:5" x14ac:dyDescent="0.25">
      <c r="A278" s="68"/>
      <c r="B278" s="53"/>
      <c r="C278" s="53"/>
      <c r="D278" s="80"/>
      <c r="E278" s="80"/>
    </row>
    <row r="279" spans="1:5" x14ac:dyDescent="0.25">
      <c r="A279" s="68"/>
      <c r="B279" s="53"/>
      <c r="C279" s="53"/>
      <c r="D279" s="80"/>
      <c r="E279" s="80"/>
    </row>
    <row r="280" spans="1:5" x14ac:dyDescent="0.25">
      <c r="A280" s="68"/>
      <c r="B280" s="53"/>
      <c r="C280" s="53"/>
      <c r="D280" s="80"/>
      <c r="E280" s="80"/>
    </row>
    <row r="281" spans="1:5" x14ac:dyDescent="0.25">
      <c r="A281" s="68"/>
      <c r="B281" s="53"/>
      <c r="C281" s="53"/>
      <c r="D281" s="80"/>
      <c r="E281" s="80"/>
    </row>
    <row r="282" spans="1:5" x14ac:dyDescent="0.25">
      <c r="A282" s="68"/>
      <c r="B282" s="53"/>
      <c r="C282" s="53"/>
      <c r="D282" s="80"/>
      <c r="E282" s="80"/>
    </row>
    <row r="283" spans="1:5" x14ac:dyDescent="0.25">
      <c r="A283" s="68"/>
      <c r="B283" s="53"/>
      <c r="C283" s="53"/>
      <c r="D283" s="80"/>
      <c r="E283" s="80"/>
    </row>
    <row r="284" spans="1:5" x14ac:dyDescent="0.25">
      <c r="A284" s="68"/>
      <c r="B284" s="53"/>
      <c r="C284" s="53"/>
      <c r="D284" s="80"/>
      <c r="E284" s="80"/>
    </row>
    <row r="285" spans="1:5" x14ac:dyDescent="0.25">
      <c r="A285" s="68"/>
      <c r="B285" s="53"/>
      <c r="C285" s="53"/>
      <c r="D285" s="80"/>
      <c r="E285" s="80"/>
    </row>
    <row r="286" spans="1:5" x14ac:dyDescent="0.25">
      <c r="A286" s="68"/>
      <c r="B286" s="53"/>
      <c r="C286" s="53"/>
      <c r="D286" s="80"/>
      <c r="E286" s="80"/>
    </row>
    <row r="287" spans="1:5" x14ac:dyDescent="0.25">
      <c r="A287" s="68"/>
      <c r="B287" s="53"/>
      <c r="C287" s="53"/>
      <c r="D287" s="80"/>
      <c r="E287" s="80"/>
    </row>
    <row r="288" spans="1:5" x14ac:dyDescent="0.25">
      <c r="A288" s="68"/>
      <c r="B288" s="53"/>
      <c r="C288" s="53"/>
      <c r="D288" s="80"/>
      <c r="E288" s="80"/>
    </row>
    <row r="289" spans="1:5" x14ac:dyDescent="0.25">
      <c r="A289" s="68"/>
      <c r="B289" s="53"/>
      <c r="C289" s="53"/>
      <c r="D289" s="80"/>
      <c r="E289" s="80"/>
    </row>
    <row r="290" spans="1:5" x14ac:dyDescent="0.25">
      <c r="A290" s="68"/>
      <c r="B290" s="53"/>
      <c r="C290" s="53"/>
      <c r="D290" s="80"/>
      <c r="E290" s="80"/>
    </row>
    <row r="291" spans="1:5" x14ac:dyDescent="0.25">
      <c r="A291" s="68"/>
      <c r="B291" s="53"/>
      <c r="C291" s="53"/>
      <c r="D291" s="80"/>
      <c r="E291" s="80"/>
    </row>
    <row r="292" spans="1:5" x14ac:dyDescent="0.25">
      <c r="A292" s="68"/>
      <c r="B292" s="53"/>
      <c r="C292" s="53"/>
      <c r="D292" s="80"/>
      <c r="E292" s="80"/>
    </row>
    <row r="293" spans="1:5" x14ac:dyDescent="0.25">
      <c r="A293" s="68"/>
      <c r="B293" s="53"/>
      <c r="C293" s="53"/>
      <c r="D293" s="80"/>
      <c r="E293" s="80"/>
    </row>
    <row r="294" spans="1:5" x14ac:dyDescent="0.25">
      <c r="A294" s="68"/>
      <c r="B294" s="53"/>
      <c r="C294" s="53"/>
      <c r="D294" s="80"/>
      <c r="E294" s="80"/>
    </row>
    <row r="295" spans="1:5" x14ac:dyDescent="0.25">
      <c r="A295" s="68"/>
      <c r="B295" s="53"/>
      <c r="C295" s="53"/>
      <c r="D295" s="80"/>
      <c r="E295" s="80"/>
    </row>
    <row r="296" spans="1:5" x14ac:dyDescent="0.25">
      <c r="A296" s="68"/>
      <c r="B296" s="53"/>
      <c r="C296" s="53"/>
      <c r="D296" s="80"/>
      <c r="E296" s="80"/>
    </row>
    <row r="297" spans="1:5" x14ac:dyDescent="0.25">
      <c r="A297" s="68"/>
      <c r="B297" s="53"/>
      <c r="C297" s="53"/>
      <c r="D297" s="80"/>
      <c r="E297" s="80"/>
    </row>
    <row r="298" spans="1:5" x14ac:dyDescent="0.25">
      <c r="A298" s="68"/>
      <c r="B298" s="53"/>
      <c r="C298" s="53"/>
      <c r="D298" s="80"/>
      <c r="E298" s="80"/>
    </row>
    <row r="299" spans="1:5" x14ac:dyDescent="0.25">
      <c r="A299" s="68"/>
      <c r="B299" s="53"/>
      <c r="C299" s="53"/>
      <c r="D299" s="80"/>
      <c r="E299" s="80"/>
    </row>
    <row r="300" spans="1:5" x14ac:dyDescent="0.25">
      <c r="A300" s="68"/>
      <c r="B300" s="53"/>
      <c r="C300" s="53"/>
      <c r="D300" s="80"/>
      <c r="E300" s="80"/>
    </row>
    <row r="301" spans="1:5" x14ac:dyDescent="0.25">
      <c r="A301" s="68"/>
      <c r="B301" s="53"/>
      <c r="C301" s="53"/>
      <c r="D301" s="80"/>
      <c r="E301" s="80"/>
    </row>
    <row r="302" spans="1:5" x14ac:dyDescent="0.25">
      <c r="A302" s="68"/>
      <c r="B302" s="53"/>
      <c r="C302" s="53"/>
      <c r="D302" s="80"/>
      <c r="E302" s="80"/>
    </row>
    <row r="303" spans="1:5" x14ac:dyDescent="0.25">
      <c r="A303" s="68"/>
      <c r="B303" s="53"/>
      <c r="C303" s="53"/>
      <c r="D303" s="80"/>
      <c r="E303" s="80"/>
    </row>
    <row r="304" spans="1:5" x14ac:dyDescent="0.25">
      <c r="A304" s="68"/>
      <c r="B304" s="53"/>
      <c r="C304" s="53"/>
      <c r="D304" s="80"/>
      <c r="E304" s="80"/>
    </row>
    <row r="305" spans="1:5" x14ac:dyDescent="0.25">
      <c r="A305" s="68"/>
      <c r="B305" s="53"/>
      <c r="C305" s="53"/>
      <c r="D305" s="80"/>
      <c r="E305" s="80"/>
    </row>
    <row r="306" spans="1:5" x14ac:dyDescent="0.25">
      <c r="A306" s="68"/>
      <c r="B306" s="53"/>
      <c r="C306" s="53"/>
      <c r="D306" s="80"/>
      <c r="E306" s="80"/>
    </row>
    <row r="307" spans="1:5" x14ac:dyDescent="0.25">
      <c r="A307" s="68"/>
      <c r="B307" s="53"/>
      <c r="C307" s="53"/>
      <c r="D307" s="80"/>
      <c r="E307" s="80"/>
    </row>
    <row r="308" spans="1:5" x14ac:dyDescent="0.25">
      <c r="A308" s="68"/>
      <c r="B308" s="53"/>
      <c r="C308" s="53"/>
      <c r="D308" s="80"/>
      <c r="E308" s="80"/>
    </row>
    <row r="309" spans="1:5" x14ac:dyDescent="0.25">
      <c r="A309" s="68"/>
      <c r="B309" s="53"/>
      <c r="C309" s="53"/>
      <c r="D309" s="80"/>
      <c r="E309" s="80"/>
    </row>
    <row r="310" spans="1:5" x14ac:dyDescent="0.25">
      <c r="A310" s="68"/>
      <c r="B310" s="53"/>
      <c r="C310" s="53"/>
      <c r="D310" s="80"/>
      <c r="E310" s="80"/>
    </row>
    <row r="311" spans="1:5" x14ac:dyDescent="0.25">
      <c r="A311" s="68"/>
      <c r="B311" s="53"/>
      <c r="C311" s="53"/>
      <c r="D311" s="80"/>
      <c r="E311" s="80"/>
    </row>
    <row r="312" spans="1:5" x14ac:dyDescent="0.25">
      <c r="A312" s="68"/>
      <c r="B312" s="53"/>
      <c r="C312" s="53"/>
      <c r="D312" s="80"/>
      <c r="E312" s="80"/>
    </row>
    <row r="313" spans="1:5" x14ac:dyDescent="0.25">
      <c r="A313" s="68"/>
      <c r="B313" s="53"/>
      <c r="C313" s="53"/>
      <c r="D313" s="80"/>
      <c r="E313" s="80"/>
    </row>
    <row r="314" spans="1:5" x14ac:dyDescent="0.25">
      <c r="A314" s="68"/>
      <c r="B314" s="53"/>
      <c r="C314" s="53"/>
      <c r="D314" s="80"/>
      <c r="E314" s="80"/>
    </row>
    <row r="315" spans="1:5" x14ac:dyDescent="0.25">
      <c r="A315" s="68"/>
      <c r="B315" s="53"/>
      <c r="C315" s="53"/>
      <c r="D315" s="80"/>
      <c r="E315" s="80"/>
    </row>
    <row r="316" spans="1:5" x14ac:dyDescent="0.25">
      <c r="A316" s="68"/>
      <c r="B316" s="53"/>
      <c r="C316" s="53"/>
      <c r="D316" s="80"/>
      <c r="E316" s="80"/>
    </row>
    <row r="317" spans="1:5" x14ac:dyDescent="0.25">
      <c r="A317" s="68"/>
      <c r="B317" s="53"/>
      <c r="C317" s="53"/>
      <c r="D317" s="80"/>
      <c r="E317" s="80"/>
    </row>
    <row r="318" spans="1:5" x14ac:dyDescent="0.25">
      <c r="A318" s="68"/>
      <c r="B318" s="53"/>
      <c r="C318" s="53"/>
      <c r="D318" s="80"/>
      <c r="E318" s="80"/>
    </row>
    <row r="319" spans="1:5" x14ac:dyDescent="0.25">
      <c r="A319" s="68"/>
      <c r="B319" s="53"/>
      <c r="C319" s="53"/>
      <c r="D319" s="80"/>
      <c r="E319" s="80"/>
    </row>
    <row r="320" spans="1:5" x14ac:dyDescent="0.25">
      <c r="A320" s="68"/>
      <c r="B320" s="53"/>
      <c r="C320" s="53"/>
      <c r="D320" s="80"/>
      <c r="E320" s="80"/>
    </row>
    <row r="321" spans="1:5" x14ac:dyDescent="0.25">
      <c r="A321" s="68"/>
      <c r="B321" s="53"/>
      <c r="C321" s="53"/>
      <c r="D321" s="80"/>
      <c r="E321" s="80"/>
    </row>
    <row r="322" spans="1:5" x14ac:dyDescent="0.25">
      <c r="A322" s="68"/>
      <c r="B322" s="53"/>
      <c r="C322" s="53"/>
      <c r="D322" s="80"/>
      <c r="E322" s="80"/>
    </row>
    <row r="323" spans="1:5" x14ac:dyDescent="0.25">
      <c r="A323" s="68"/>
      <c r="B323" s="53"/>
      <c r="C323" s="53"/>
      <c r="D323" s="80"/>
      <c r="E323" s="80"/>
    </row>
    <row r="324" spans="1:5" x14ac:dyDescent="0.25">
      <c r="A324" s="68"/>
      <c r="B324" s="53"/>
      <c r="C324" s="53"/>
      <c r="D324" s="80"/>
      <c r="E324" s="80"/>
    </row>
    <row r="325" spans="1:5" x14ac:dyDescent="0.25">
      <c r="A325" s="68"/>
      <c r="B325" s="53"/>
      <c r="C325" s="53"/>
      <c r="D325" s="80"/>
      <c r="E325" s="80"/>
    </row>
    <row r="326" spans="1:5" x14ac:dyDescent="0.25">
      <c r="A326" s="68"/>
      <c r="B326" s="53"/>
      <c r="C326" s="53"/>
      <c r="D326" s="80"/>
      <c r="E326" s="80"/>
    </row>
    <row r="327" spans="1:5" x14ac:dyDescent="0.25">
      <c r="A327" s="68"/>
      <c r="B327" s="53"/>
      <c r="C327" s="53"/>
      <c r="D327" s="80"/>
      <c r="E327" s="80"/>
    </row>
  </sheetData>
  <mergeCells count="34">
    <mergeCell ref="A1:C1"/>
    <mergeCell ref="A102:A103"/>
    <mergeCell ref="B102:B103"/>
    <mergeCell ref="C102:C103"/>
    <mergeCell ref="D102:D103"/>
    <mergeCell ref="A2:E2"/>
    <mergeCell ref="A3:E3"/>
    <mergeCell ref="A4:E4"/>
    <mergeCell ref="E102:E103"/>
    <mergeCell ref="A112:A113"/>
    <mergeCell ref="B112:B113"/>
    <mergeCell ref="C112:C113"/>
    <mergeCell ref="D112:D113"/>
    <mergeCell ref="E112:E113"/>
    <mergeCell ref="A138:A139"/>
    <mergeCell ref="B138:B139"/>
    <mergeCell ref="C138:C139"/>
    <mergeCell ref="D138:D139"/>
    <mergeCell ref="E138:E139"/>
    <mergeCell ref="A121:A122"/>
    <mergeCell ref="B121:B122"/>
    <mergeCell ref="C121:C122"/>
    <mergeCell ref="D121:D122"/>
    <mergeCell ref="E121:E122"/>
    <mergeCell ref="A145:A146"/>
    <mergeCell ref="B145:B146"/>
    <mergeCell ref="C145:C146"/>
    <mergeCell ref="D145:D146"/>
    <mergeCell ref="E145:E146"/>
    <mergeCell ref="A141:A142"/>
    <mergeCell ref="B141:B142"/>
    <mergeCell ref="C141:C142"/>
    <mergeCell ref="D141:D142"/>
    <mergeCell ref="E141:E142"/>
  </mergeCells>
  <pageMargins left="0.70866141732283472" right="0.70866141732283472" top="0.78740157480314965" bottom="0.78740157480314965" header="0.31496062992125984" footer="0.31496062992125984"/>
  <pageSetup paperSize="9" scale="92" firstPageNumber="57" fitToHeight="0" orientation="portrait" useFirstPageNumber="1" r:id="rId1"/>
  <headerFooter>
    <oddFooter>&amp;C&amp;P&amp;RTab. č. 10 Krajské dotační programy - kap. 48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CF14-739E-4A97-947C-C1A064673A67}">
  <dimension ref="A1:G93"/>
  <sheetViews>
    <sheetView workbookViewId="0">
      <selection activeCell="C10" sqref="C10"/>
    </sheetView>
  </sheetViews>
  <sheetFormatPr defaultRowHeight="15" x14ac:dyDescent="0.25"/>
  <cols>
    <col min="1" max="1" width="11.85546875" style="54" customWidth="1"/>
    <col min="2" max="2" width="22.85546875" style="54" customWidth="1"/>
    <col min="3" max="3" width="24.140625" style="54" customWidth="1"/>
    <col min="4" max="4" width="14.85546875" style="92" customWidth="1"/>
    <col min="5" max="5" width="14.85546875" style="93" customWidth="1"/>
    <col min="257" max="257" width="11.85546875" customWidth="1"/>
    <col min="258" max="258" width="22.85546875" customWidth="1"/>
    <col min="259" max="259" width="24.140625" customWidth="1"/>
    <col min="260" max="261" width="14.85546875" customWidth="1"/>
    <col min="513" max="513" width="11.85546875" customWidth="1"/>
    <col min="514" max="514" width="22.85546875" customWidth="1"/>
    <col min="515" max="515" width="24.140625" customWidth="1"/>
    <col min="516" max="517" width="14.85546875" customWidth="1"/>
    <col min="769" max="769" width="11.85546875" customWidth="1"/>
    <col min="770" max="770" width="22.85546875" customWidth="1"/>
    <col min="771" max="771" width="24.140625" customWidth="1"/>
    <col min="772" max="773" width="14.85546875" customWidth="1"/>
    <col min="1025" max="1025" width="11.85546875" customWidth="1"/>
    <col min="1026" max="1026" width="22.85546875" customWidth="1"/>
    <col min="1027" max="1027" width="24.140625" customWidth="1"/>
    <col min="1028" max="1029" width="14.85546875" customWidth="1"/>
    <col min="1281" max="1281" width="11.85546875" customWidth="1"/>
    <col min="1282" max="1282" width="22.85546875" customWidth="1"/>
    <col min="1283" max="1283" width="24.140625" customWidth="1"/>
    <col min="1284" max="1285" width="14.85546875" customWidth="1"/>
    <col min="1537" max="1537" width="11.85546875" customWidth="1"/>
    <col min="1538" max="1538" width="22.85546875" customWidth="1"/>
    <col min="1539" max="1539" width="24.140625" customWidth="1"/>
    <col min="1540" max="1541" width="14.85546875" customWidth="1"/>
    <col min="1793" max="1793" width="11.85546875" customWidth="1"/>
    <col min="1794" max="1794" width="22.85546875" customWidth="1"/>
    <col min="1795" max="1795" width="24.140625" customWidth="1"/>
    <col min="1796" max="1797" width="14.85546875" customWidth="1"/>
    <col min="2049" max="2049" width="11.85546875" customWidth="1"/>
    <col min="2050" max="2050" width="22.85546875" customWidth="1"/>
    <col min="2051" max="2051" width="24.140625" customWidth="1"/>
    <col min="2052" max="2053" width="14.85546875" customWidth="1"/>
    <col min="2305" max="2305" width="11.85546875" customWidth="1"/>
    <col min="2306" max="2306" width="22.85546875" customWidth="1"/>
    <col min="2307" max="2307" width="24.140625" customWidth="1"/>
    <col min="2308" max="2309" width="14.85546875" customWidth="1"/>
    <col min="2561" max="2561" width="11.85546875" customWidth="1"/>
    <col min="2562" max="2562" width="22.85546875" customWidth="1"/>
    <col min="2563" max="2563" width="24.140625" customWidth="1"/>
    <col min="2564" max="2565" width="14.85546875" customWidth="1"/>
    <col min="2817" max="2817" width="11.85546875" customWidth="1"/>
    <col min="2818" max="2818" width="22.85546875" customWidth="1"/>
    <col min="2819" max="2819" width="24.140625" customWidth="1"/>
    <col min="2820" max="2821" width="14.85546875" customWidth="1"/>
    <col min="3073" max="3073" width="11.85546875" customWidth="1"/>
    <col min="3074" max="3074" width="22.85546875" customWidth="1"/>
    <col min="3075" max="3075" width="24.140625" customWidth="1"/>
    <col min="3076" max="3077" width="14.85546875" customWidth="1"/>
    <col min="3329" max="3329" width="11.85546875" customWidth="1"/>
    <col min="3330" max="3330" width="22.85546875" customWidth="1"/>
    <col min="3331" max="3331" width="24.140625" customWidth="1"/>
    <col min="3332" max="3333" width="14.85546875" customWidth="1"/>
    <col min="3585" max="3585" width="11.85546875" customWidth="1"/>
    <col min="3586" max="3586" width="22.85546875" customWidth="1"/>
    <col min="3587" max="3587" width="24.140625" customWidth="1"/>
    <col min="3588" max="3589" width="14.85546875" customWidth="1"/>
    <col min="3841" max="3841" width="11.85546875" customWidth="1"/>
    <col min="3842" max="3842" width="22.85546875" customWidth="1"/>
    <col min="3843" max="3843" width="24.140625" customWidth="1"/>
    <col min="3844" max="3845" width="14.85546875" customWidth="1"/>
    <col min="4097" max="4097" width="11.85546875" customWidth="1"/>
    <col min="4098" max="4098" width="22.85546875" customWidth="1"/>
    <col min="4099" max="4099" width="24.140625" customWidth="1"/>
    <col min="4100" max="4101" width="14.85546875" customWidth="1"/>
    <col min="4353" max="4353" width="11.85546875" customWidth="1"/>
    <col min="4354" max="4354" width="22.85546875" customWidth="1"/>
    <col min="4355" max="4355" width="24.140625" customWidth="1"/>
    <col min="4356" max="4357" width="14.85546875" customWidth="1"/>
    <col min="4609" max="4609" width="11.85546875" customWidth="1"/>
    <col min="4610" max="4610" width="22.85546875" customWidth="1"/>
    <col min="4611" max="4611" width="24.140625" customWidth="1"/>
    <col min="4612" max="4613" width="14.85546875" customWidth="1"/>
    <col min="4865" max="4865" width="11.85546875" customWidth="1"/>
    <col min="4866" max="4866" width="22.85546875" customWidth="1"/>
    <col min="4867" max="4867" width="24.140625" customWidth="1"/>
    <col min="4868" max="4869" width="14.85546875" customWidth="1"/>
    <col min="5121" max="5121" width="11.85546875" customWidth="1"/>
    <col min="5122" max="5122" width="22.85546875" customWidth="1"/>
    <col min="5123" max="5123" width="24.140625" customWidth="1"/>
    <col min="5124" max="5125" width="14.85546875" customWidth="1"/>
    <col min="5377" max="5377" width="11.85546875" customWidth="1"/>
    <col min="5378" max="5378" width="22.85546875" customWidth="1"/>
    <col min="5379" max="5379" width="24.140625" customWidth="1"/>
    <col min="5380" max="5381" width="14.85546875" customWidth="1"/>
    <col min="5633" max="5633" width="11.85546875" customWidth="1"/>
    <col min="5634" max="5634" width="22.85546875" customWidth="1"/>
    <col min="5635" max="5635" width="24.140625" customWidth="1"/>
    <col min="5636" max="5637" width="14.85546875" customWidth="1"/>
    <col min="5889" max="5889" width="11.85546875" customWidth="1"/>
    <col min="5890" max="5890" width="22.85546875" customWidth="1"/>
    <col min="5891" max="5891" width="24.140625" customWidth="1"/>
    <col min="5892" max="5893" width="14.85546875" customWidth="1"/>
    <col min="6145" max="6145" width="11.85546875" customWidth="1"/>
    <col min="6146" max="6146" width="22.85546875" customWidth="1"/>
    <col min="6147" max="6147" width="24.140625" customWidth="1"/>
    <col min="6148" max="6149" width="14.85546875" customWidth="1"/>
    <col min="6401" max="6401" width="11.85546875" customWidth="1"/>
    <col min="6402" max="6402" width="22.85546875" customWidth="1"/>
    <col min="6403" max="6403" width="24.140625" customWidth="1"/>
    <col min="6404" max="6405" width="14.85546875" customWidth="1"/>
    <col min="6657" max="6657" width="11.85546875" customWidth="1"/>
    <col min="6658" max="6658" width="22.85546875" customWidth="1"/>
    <col min="6659" max="6659" width="24.140625" customWidth="1"/>
    <col min="6660" max="6661" width="14.85546875" customWidth="1"/>
    <col min="6913" max="6913" width="11.85546875" customWidth="1"/>
    <col min="6914" max="6914" width="22.85546875" customWidth="1"/>
    <col min="6915" max="6915" width="24.140625" customWidth="1"/>
    <col min="6916" max="6917" width="14.85546875" customWidth="1"/>
    <col min="7169" max="7169" width="11.85546875" customWidth="1"/>
    <col min="7170" max="7170" width="22.85546875" customWidth="1"/>
    <col min="7171" max="7171" width="24.140625" customWidth="1"/>
    <col min="7172" max="7173" width="14.85546875" customWidth="1"/>
    <col min="7425" max="7425" width="11.85546875" customWidth="1"/>
    <col min="7426" max="7426" width="22.85546875" customWidth="1"/>
    <col min="7427" max="7427" width="24.140625" customWidth="1"/>
    <col min="7428" max="7429" width="14.85546875" customWidth="1"/>
    <col min="7681" max="7681" width="11.85546875" customWidth="1"/>
    <col min="7682" max="7682" width="22.85546875" customWidth="1"/>
    <col min="7683" max="7683" width="24.140625" customWidth="1"/>
    <col min="7684" max="7685" width="14.85546875" customWidth="1"/>
    <col min="7937" max="7937" width="11.85546875" customWidth="1"/>
    <col min="7938" max="7938" width="22.85546875" customWidth="1"/>
    <col min="7939" max="7939" width="24.140625" customWidth="1"/>
    <col min="7940" max="7941" width="14.85546875" customWidth="1"/>
    <col min="8193" max="8193" width="11.85546875" customWidth="1"/>
    <col min="8194" max="8194" width="22.85546875" customWidth="1"/>
    <col min="8195" max="8195" width="24.140625" customWidth="1"/>
    <col min="8196" max="8197" width="14.85546875" customWidth="1"/>
    <col min="8449" max="8449" width="11.85546875" customWidth="1"/>
    <col min="8450" max="8450" width="22.85546875" customWidth="1"/>
    <col min="8451" max="8451" width="24.140625" customWidth="1"/>
    <col min="8452" max="8453" width="14.85546875" customWidth="1"/>
    <col min="8705" max="8705" width="11.85546875" customWidth="1"/>
    <col min="8706" max="8706" width="22.85546875" customWidth="1"/>
    <col min="8707" max="8707" width="24.140625" customWidth="1"/>
    <col min="8708" max="8709" width="14.85546875" customWidth="1"/>
    <col min="8961" max="8961" width="11.85546875" customWidth="1"/>
    <col min="8962" max="8962" width="22.85546875" customWidth="1"/>
    <col min="8963" max="8963" width="24.140625" customWidth="1"/>
    <col min="8964" max="8965" width="14.85546875" customWidth="1"/>
    <col min="9217" max="9217" width="11.85546875" customWidth="1"/>
    <col min="9218" max="9218" width="22.85546875" customWidth="1"/>
    <col min="9219" max="9219" width="24.140625" customWidth="1"/>
    <col min="9220" max="9221" width="14.85546875" customWidth="1"/>
    <col min="9473" max="9473" width="11.85546875" customWidth="1"/>
    <col min="9474" max="9474" width="22.85546875" customWidth="1"/>
    <col min="9475" max="9475" width="24.140625" customWidth="1"/>
    <col min="9476" max="9477" width="14.85546875" customWidth="1"/>
    <col min="9729" max="9729" width="11.85546875" customWidth="1"/>
    <col min="9730" max="9730" width="22.85546875" customWidth="1"/>
    <col min="9731" max="9731" width="24.140625" customWidth="1"/>
    <col min="9732" max="9733" width="14.85546875" customWidth="1"/>
    <col min="9985" max="9985" width="11.85546875" customWidth="1"/>
    <col min="9986" max="9986" width="22.85546875" customWidth="1"/>
    <col min="9987" max="9987" width="24.140625" customWidth="1"/>
    <col min="9988" max="9989" width="14.85546875" customWidth="1"/>
    <col min="10241" max="10241" width="11.85546875" customWidth="1"/>
    <col min="10242" max="10242" width="22.85546875" customWidth="1"/>
    <col min="10243" max="10243" width="24.140625" customWidth="1"/>
    <col min="10244" max="10245" width="14.85546875" customWidth="1"/>
    <col min="10497" max="10497" width="11.85546875" customWidth="1"/>
    <col min="10498" max="10498" width="22.85546875" customWidth="1"/>
    <col min="10499" max="10499" width="24.140625" customWidth="1"/>
    <col min="10500" max="10501" width="14.85546875" customWidth="1"/>
    <col min="10753" max="10753" width="11.85546875" customWidth="1"/>
    <col min="10754" max="10754" width="22.85546875" customWidth="1"/>
    <col min="10755" max="10755" width="24.140625" customWidth="1"/>
    <col min="10756" max="10757" width="14.85546875" customWidth="1"/>
    <col min="11009" max="11009" width="11.85546875" customWidth="1"/>
    <col min="11010" max="11010" width="22.85546875" customWidth="1"/>
    <col min="11011" max="11011" width="24.140625" customWidth="1"/>
    <col min="11012" max="11013" width="14.85546875" customWidth="1"/>
    <col min="11265" max="11265" width="11.85546875" customWidth="1"/>
    <col min="11266" max="11266" width="22.85546875" customWidth="1"/>
    <col min="11267" max="11267" width="24.140625" customWidth="1"/>
    <col min="11268" max="11269" width="14.85546875" customWidth="1"/>
    <col min="11521" max="11521" width="11.85546875" customWidth="1"/>
    <col min="11522" max="11522" width="22.85546875" customWidth="1"/>
    <col min="11523" max="11523" width="24.140625" customWidth="1"/>
    <col min="11524" max="11525" width="14.85546875" customWidth="1"/>
    <col min="11777" max="11777" width="11.85546875" customWidth="1"/>
    <col min="11778" max="11778" width="22.85546875" customWidth="1"/>
    <col min="11779" max="11779" width="24.140625" customWidth="1"/>
    <col min="11780" max="11781" width="14.85546875" customWidth="1"/>
    <col min="12033" max="12033" width="11.85546875" customWidth="1"/>
    <col min="12034" max="12034" width="22.85546875" customWidth="1"/>
    <col min="12035" max="12035" width="24.140625" customWidth="1"/>
    <col min="12036" max="12037" width="14.85546875" customWidth="1"/>
    <col min="12289" max="12289" width="11.85546875" customWidth="1"/>
    <col min="12290" max="12290" width="22.85546875" customWidth="1"/>
    <col min="12291" max="12291" width="24.140625" customWidth="1"/>
    <col min="12292" max="12293" width="14.85546875" customWidth="1"/>
    <col min="12545" max="12545" width="11.85546875" customWidth="1"/>
    <col min="12546" max="12546" width="22.85546875" customWidth="1"/>
    <col min="12547" max="12547" width="24.140625" customWidth="1"/>
    <col min="12548" max="12549" width="14.85546875" customWidth="1"/>
    <col min="12801" max="12801" width="11.85546875" customWidth="1"/>
    <col min="12802" max="12802" width="22.85546875" customWidth="1"/>
    <col min="12803" max="12803" width="24.140625" customWidth="1"/>
    <col min="12804" max="12805" width="14.85546875" customWidth="1"/>
    <col min="13057" max="13057" width="11.85546875" customWidth="1"/>
    <col min="13058" max="13058" width="22.85546875" customWidth="1"/>
    <col min="13059" max="13059" width="24.140625" customWidth="1"/>
    <col min="13060" max="13061" width="14.85546875" customWidth="1"/>
    <col min="13313" max="13313" width="11.85546875" customWidth="1"/>
    <col min="13314" max="13314" width="22.85546875" customWidth="1"/>
    <col min="13315" max="13315" width="24.140625" customWidth="1"/>
    <col min="13316" max="13317" width="14.85546875" customWidth="1"/>
    <col min="13569" max="13569" width="11.85546875" customWidth="1"/>
    <col min="13570" max="13570" width="22.85546875" customWidth="1"/>
    <col min="13571" max="13571" width="24.140625" customWidth="1"/>
    <col min="13572" max="13573" width="14.85546875" customWidth="1"/>
    <col min="13825" max="13825" width="11.85546875" customWidth="1"/>
    <col min="13826" max="13826" width="22.85546875" customWidth="1"/>
    <col min="13827" max="13827" width="24.140625" customWidth="1"/>
    <col min="13828" max="13829" width="14.85546875" customWidth="1"/>
    <col min="14081" max="14081" width="11.85546875" customWidth="1"/>
    <col min="14082" max="14082" width="22.85546875" customWidth="1"/>
    <col min="14083" max="14083" width="24.140625" customWidth="1"/>
    <col min="14084" max="14085" width="14.85546875" customWidth="1"/>
    <col min="14337" max="14337" width="11.85546875" customWidth="1"/>
    <col min="14338" max="14338" width="22.85546875" customWidth="1"/>
    <col min="14339" max="14339" width="24.140625" customWidth="1"/>
    <col min="14340" max="14341" width="14.85546875" customWidth="1"/>
    <col min="14593" max="14593" width="11.85546875" customWidth="1"/>
    <col min="14594" max="14594" width="22.85546875" customWidth="1"/>
    <col min="14595" max="14595" width="24.140625" customWidth="1"/>
    <col min="14596" max="14597" width="14.85546875" customWidth="1"/>
    <col min="14849" max="14849" width="11.85546875" customWidth="1"/>
    <col min="14850" max="14850" width="22.85546875" customWidth="1"/>
    <col min="14851" max="14851" width="24.140625" customWidth="1"/>
    <col min="14852" max="14853" width="14.85546875" customWidth="1"/>
    <col min="15105" max="15105" width="11.85546875" customWidth="1"/>
    <col min="15106" max="15106" width="22.85546875" customWidth="1"/>
    <col min="15107" max="15107" width="24.140625" customWidth="1"/>
    <col min="15108" max="15109" width="14.85546875" customWidth="1"/>
    <col min="15361" max="15361" width="11.85546875" customWidth="1"/>
    <col min="15362" max="15362" width="22.85546875" customWidth="1"/>
    <col min="15363" max="15363" width="24.140625" customWidth="1"/>
    <col min="15364" max="15365" width="14.85546875" customWidth="1"/>
    <col min="15617" max="15617" width="11.85546875" customWidth="1"/>
    <col min="15618" max="15618" width="22.85546875" customWidth="1"/>
    <col min="15619" max="15619" width="24.140625" customWidth="1"/>
    <col min="15620" max="15621" width="14.85546875" customWidth="1"/>
    <col min="15873" max="15873" width="11.85546875" customWidth="1"/>
    <col min="15874" max="15874" width="22.85546875" customWidth="1"/>
    <col min="15875" max="15875" width="24.140625" customWidth="1"/>
    <col min="15876" max="15877" width="14.85546875" customWidth="1"/>
    <col min="16129" max="16129" width="11.85546875" customWidth="1"/>
    <col min="16130" max="16130" width="22.85546875" customWidth="1"/>
    <col min="16131" max="16131" width="24.140625" customWidth="1"/>
    <col min="16132" max="16133" width="14.85546875" customWidth="1"/>
  </cols>
  <sheetData>
    <row r="1" spans="1:7" s="55" customFormat="1" ht="20.45" customHeight="1" x14ac:dyDescent="0.25">
      <c r="A1" s="170" t="s">
        <v>4422</v>
      </c>
      <c r="B1" s="170"/>
      <c r="C1" s="170"/>
      <c r="D1" s="137">
        <f>SUM(D5:D76)</f>
        <v>50259000</v>
      </c>
      <c r="E1" s="137">
        <f>SUM(E5:E76)</f>
        <v>50259000</v>
      </c>
      <c r="G1" s="56"/>
    </row>
    <row r="2" spans="1:7" s="57" customFormat="1" ht="12.75" x14ac:dyDescent="0.25">
      <c r="A2" s="171"/>
      <c r="B2" s="171"/>
      <c r="C2" s="171"/>
      <c r="D2" s="171"/>
      <c r="E2" s="171"/>
    </row>
    <row r="3" spans="1:7" s="57" customFormat="1" ht="12.75" x14ac:dyDescent="0.25">
      <c r="A3" s="169" t="s">
        <v>4069</v>
      </c>
      <c r="B3" s="169"/>
      <c r="C3" s="169"/>
      <c r="D3" s="169"/>
      <c r="E3" s="169"/>
    </row>
    <row r="4" spans="1:7" s="37" customFormat="1" ht="36" x14ac:dyDescent="0.25">
      <c r="A4" s="140" t="s">
        <v>169</v>
      </c>
      <c r="B4" s="141" t="s">
        <v>20</v>
      </c>
      <c r="C4" s="140" t="s">
        <v>0</v>
      </c>
      <c r="D4" s="142" t="s">
        <v>620</v>
      </c>
      <c r="E4" s="142" t="s">
        <v>619</v>
      </c>
    </row>
    <row r="5" spans="1:7" ht="36" x14ac:dyDescent="0.25">
      <c r="A5" s="39" t="s">
        <v>4070</v>
      </c>
      <c r="B5" s="39" t="s">
        <v>58</v>
      </c>
      <c r="C5" s="39" t="s">
        <v>4071</v>
      </c>
      <c r="D5" s="112">
        <v>500000</v>
      </c>
      <c r="E5" s="112">
        <v>500000</v>
      </c>
    </row>
    <row r="6" spans="1:7" ht="24" x14ac:dyDescent="0.25">
      <c r="A6" s="39" t="s">
        <v>4072</v>
      </c>
      <c r="B6" s="39" t="s">
        <v>4386</v>
      </c>
      <c r="C6" s="39" t="s">
        <v>4073</v>
      </c>
      <c r="D6" s="112">
        <v>630000</v>
      </c>
      <c r="E6" s="112">
        <v>630000</v>
      </c>
    </row>
    <row r="7" spans="1:7" ht="24" x14ac:dyDescent="0.25">
      <c r="A7" s="39" t="s">
        <v>4074</v>
      </c>
      <c r="B7" s="39" t="s">
        <v>4075</v>
      </c>
      <c r="C7" s="39" t="s">
        <v>4076</v>
      </c>
      <c r="D7" s="112">
        <v>226000</v>
      </c>
      <c r="E7" s="112">
        <v>226000</v>
      </c>
    </row>
    <row r="8" spans="1:7" ht="24" x14ac:dyDescent="0.25">
      <c r="A8" s="39" t="s">
        <v>4077</v>
      </c>
      <c r="B8" s="39" t="s">
        <v>4289</v>
      </c>
      <c r="C8" s="39" t="s">
        <v>4078</v>
      </c>
      <c r="D8" s="112">
        <v>900000</v>
      </c>
      <c r="E8" s="112">
        <v>900000</v>
      </c>
    </row>
    <row r="9" spans="1:7" ht="24" x14ac:dyDescent="0.25">
      <c r="A9" s="39" t="s">
        <v>4079</v>
      </c>
      <c r="B9" s="39" t="s">
        <v>4359</v>
      </c>
      <c r="C9" s="39" t="s">
        <v>4080</v>
      </c>
      <c r="D9" s="112">
        <v>144000</v>
      </c>
      <c r="E9" s="112">
        <v>144000</v>
      </c>
    </row>
    <row r="10" spans="1:7" ht="36" x14ac:dyDescent="0.25">
      <c r="A10" s="39" t="s">
        <v>4081</v>
      </c>
      <c r="B10" s="39" t="s">
        <v>4082</v>
      </c>
      <c r="C10" s="39" t="s">
        <v>4083</v>
      </c>
      <c r="D10" s="112">
        <v>1275000</v>
      </c>
      <c r="E10" s="112">
        <v>1275000</v>
      </c>
    </row>
    <row r="11" spans="1:7" ht="36" x14ac:dyDescent="0.25">
      <c r="A11" s="39" t="s">
        <v>4084</v>
      </c>
      <c r="B11" s="39" t="s">
        <v>4085</v>
      </c>
      <c r="C11" s="39" t="s">
        <v>4086</v>
      </c>
      <c r="D11" s="112">
        <v>1020000</v>
      </c>
      <c r="E11" s="112">
        <v>1020000</v>
      </c>
    </row>
    <row r="12" spans="1:7" ht="36" x14ac:dyDescent="0.25">
      <c r="A12" s="39" t="s">
        <v>4087</v>
      </c>
      <c r="B12" s="39" t="s">
        <v>4387</v>
      </c>
      <c r="C12" s="39" t="s">
        <v>4088</v>
      </c>
      <c r="D12" s="112">
        <v>1275000</v>
      </c>
      <c r="E12" s="112">
        <v>1275000</v>
      </c>
    </row>
    <row r="13" spans="1:7" ht="24" x14ac:dyDescent="0.25">
      <c r="A13" s="39" t="s">
        <v>4089</v>
      </c>
      <c r="B13" s="39" t="s">
        <v>57</v>
      </c>
      <c r="C13" s="39" t="s">
        <v>4090</v>
      </c>
      <c r="D13" s="112">
        <v>350000</v>
      </c>
      <c r="E13" s="112">
        <v>350000</v>
      </c>
    </row>
    <row r="14" spans="1:7" ht="60" x14ac:dyDescent="0.25">
      <c r="A14" s="39" t="s">
        <v>4091</v>
      </c>
      <c r="B14" s="39" t="s">
        <v>4301</v>
      </c>
      <c r="C14" s="39" t="s">
        <v>4092</v>
      </c>
      <c r="D14" s="112">
        <v>900000</v>
      </c>
      <c r="E14" s="112">
        <v>900000</v>
      </c>
    </row>
    <row r="15" spans="1:7" ht="24" x14ac:dyDescent="0.25">
      <c r="A15" s="39" t="s">
        <v>4093</v>
      </c>
      <c r="B15" s="39" t="s">
        <v>4290</v>
      </c>
      <c r="C15" s="39" t="s">
        <v>4094</v>
      </c>
      <c r="D15" s="112">
        <v>78000</v>
      </c>
      <c r="E15" s="112">
        <v>78000</v>
      </c>
    </row>
    <row r="16" spans="1:7" ht="24" x14ac:dyDescent="0.25">
      <c r="A16" s="39" t="s">
        <v>4095</v>
      </c>
      <c r="B16" s="39" t="s">
        <v>4335</v>
      </c>
      <c r="C16" s="39" t="s">
        <v>4096</v>
      </c>
      <c r="D16" s="112">
        <v>303000</v>
      </c>
      <c r="E16" s="112">
        <v>303000</v>
      </c>
    </row>
    <row r="17" spans="1:5" ht="36" x14ac:dyDescent="0.25">
      <c r="A17" s="39" t="s">
        <v>4097</v>
      </c>
      <c r="B17" s="39" t="s">
        <v>64</v>
      </c>
      <c r="C17" s="39" t="s">
        <v>4098</v>
      </c>
      <c r="D17" s="112">
        <v>289000</v>
      </c>
      <c r="E17" s="112">
        <v>289000</v>
      </c>
    </row>
    <row r="18" spans="1:5" ht="24" x14ac:dyDescent="0.25">
      <c r="A18" s="39" t="s">
        <v>4099</v>
      </c>
      <c r="B18" s="39" t="s">
        <v>4388</v>
      </c>
      <c r="C18" s="39" t="s">
        <v>4100</v>
      </c>
      <c r="D18" s="112">
        <v>1275000</v>
      </c>
      <c r="E18" s="112">
        <v>1275000</v>
      </c>
    </row>
    <row r="19" spans="1:5" ht="24" x14ac:dyDescent="0.25">
      <c r="A19" s="39" t="s">
        <v>4101</v>
      </c>
      <c r="B19" s="39" t="s">
        <v>4389</v>
      </c>
      <c r="C19" s="39" t="s">
        <v>4102</v>
      </c>
      <c r="D19" s="112">
        <v>1050000</v>
      </c>
      <c r="E19" s="112">
        <v>1050000</v>
      </c>
    </row>
    <row r="20" spans="1:5" ht="24" x14ac:dyDescent="0.25">
      <c r="A20" s="39" t="s">
        <v>4103</v>
      </c>
      <c r="B20" s="39" t="s">
        <v>4390</v>
      </c>
      <c r="C20" s="39" t="s">
        <v>4104</v>
      </c>
      <c r="D20" s="112">
        <v>202000</v>
      </c>
      <c r="E20" s="112">
        <v>202000</v>
      </c>
    </row>
    <row r="21" spans="1:5" ht="24" x14ac:dyDescent="0.25">
      <c r="A21" s="39" t="s">
        <v>4105</v>
      </c>
      <c r="B21" s="39" t="s">
        <v>4347</v>
      </c>
      <c r="C21" s="39" t="s">
        <v>4106</v>
      </c>
      <c r="D21" s="112">
        <v>765000</v>
      </c>
      <c r="E21" s="112">
        <v>765000</v>
      </c>
    </row>
    <row r="22" spans="1:5" ht="36" x14ac:dyDescent="0.25">
      <c r="A22" s="39" t="s">
        <v>4107</v>
      </c>
      <c r="B22" s="39" t="s">
        <v>4108</v>
      </c>
      <c r="C22" s="39" t="s">
        <v>4109</v>
      </c>
      <c r="D22" s="112">
        <v>345000</v>
      </c>
      <c r="E22" s="112">
        <v>345000</v>
      </c>
    </row>
    <row r="23" spans="1:5" ht="48" x14ac:dyDescent="0.25">
      <c r="A23" s="39" t="s">
        <v>4110</v>
      </c>
      <c r="B23" s="39" t="s">
        <v>625</v>
      </c>
      <c r="C23" s="39" t="s">
        <v>4111</v>
      </c>
      <c r="D23" s="112">
        <v>1239000</v>
      </c>
      <c r="E23" s="112">
        <v>1239000</v>
      </c>
    </row>
    <row r="24" spans="1:5" ht="24" x14ac:dyDescent="0.25">
      <c r="A24" s="39" t="s">
        <v>4112</v>
      </c>
      <c r="B24" s="39" t="s">
        <v>59</v>
      </c>
      <c r="C24" s="39" t="s">
        <v>4113</v>
      </c>
      <c r="D24" s="112">
        <v>671000</v>
      </c>
      <c r="E24" s="112">
        <v>671000</v>
      </c>
    </row>
    <row r="25" spans="1:5" ht="24" x14ac:dyDescent="0.25">
      <c r="A25" s="39" t="s">
        <v>4114</v>
      </c>
      <c r="B25" s="39" t="s">
        <v>4391</v>
      </c>
      <c r="C25" s="39" t="s">
        <v>4115</v>
      </c>
      <c r="D25" s="112">
        <v>1050000</v>
      </c>
      <c r="E25" s="112">
        <v>1050000</v>
      </c>
    </row>
    <row r="26" spans="1:5" ht="36" x14ac:dyDescent="0.25">
      <c r="A26" s="39" t="s">
        <v>4116</v>
      </c>
      <c r="B26" s="39" t="s">
        <v>4392</v>
      </c>
      <c r="C26" s="39" t="s">
        <v>4117</v>
      </c>
      <c r="D26" s="112">
        <v>613000</v>
      </c>
      <c r="E26" s="112">
        <v>613000</v>
      </c>
    </row>
    <row r="27" spans="1:5" ht="24" x14ac:dyDescent="0.25">
      <c r="A27" s="39" t="s">
        <v>4118</v>
      </c>
      <c r="B27" s="39" t="s">
        <v>4393</v>
      </c>
      <c r="C27" s="39" t="s">
        <v>4119</v>
      </c>
      <c r="D27" s="112">
        <v>108000</v>
      </c>
      <c r="E27" s="112">
        <v>108000</v>
      </c>
    </row>
    <row r="28" spans="1:5" ht="24" x14ac:dyDescent="0.25">
      <c r="A28" s="39" t="s">
        <v>4120</v>
      </c>
      <c r="B28" s="39" t="s">
        <v>626</v>
      </c>
      <c r="C28" s="39" t="s">
        <v>4121</v>
      </c>
      <c r="D28" s="112">
        <v>900000</v>
      </c>
      <c r="E28" s="112">
        <v>900000</v>
      </c>
    </row>
    <row r="29" spans="1:5" x14ac:dyDescent="0.25">
      <c r="A29" s="39" t="s">
        <v>4122</v>
      </c>
      <c r="B29" s="39" t="s">
        <v>36</v>
      </c>
      <c r="C29" s="39" t="s">
        <v>4123</v>
      </c>
      <c r="D29" s="112">
        <v>510000</v>
      </c>
      <c r="E29" s="112">
        <v>510000</v>
      </c>
    </row>
    <row r="30" spans="1:5" x14ac:dyDescent="0.25">
      <c r="A30" s="39" t="s">
        <v>4124</v>
      </c>
      <c r="B30" s="39" t="s">
        <v>232</v>
      </c>
      <c r="C30" s="39" t="s">
        <v>4125</v>
      </c>
      <c r="D30" s="112">
        <v>143000</v>
      </c>
      <c r="E30" s="112">
        <v>143000</v>
      </c>
    </row>
    <row r="31" spans="1:5" x14ac:dyDescent="0.25">
      <c r="A31" s="39" t="s">
        <v>4126</v>
      </c>
      <c r="B31" s="39" t="s">
        <v>4297</v>
      </c>
      <c r="C31" s="39" t="s">
        <v>4127</v>
      </c>
      <c r="D31" s="112">
        <v>1275000</v>
      </c>
      <c r="E31" s="112">
        <v>1275000</v>
      </c>
    </row>
    <row r="32" spans="1:5" ht="24" x14ac:dyDescent="0.25">
      <c r="A32" s="39" t="s">
        <v>4128</v>
      </c>
      <c r="B32" s="39" t="s">
        <v>623</v>
      </c>
      <c r="C32" s="39" t="s">
        <v>4129</v>
      </c>
      <c r="D32" s="112">
        <v>1275000</v>
      </c>
      <c r="E32" s="112">
        <v>1275000</v>
      </c>
    </row>
    <row r="33" spans="1:5" ht="36" x14ac:dyDescent="0.25">
      <c r="A33" s="39" t="s">
        <v>4130</v>
      </c>
      <c r="B33" s="39" t="s">
        <v>4356</v>
      </c>
      <c r="C33" s="39" t="s">
        <v>4131</v>
      </c>
      <c r="D33" s="112">
        <v>1275000</v>
      </c>
      <c r="E33" s="112">
        <v>1275000</v>
      </c>
    </row>
    <row r="34" spans="1:5" ht="48" x14ac:dyDescent="0.25">
      <c r="A34" s="39" t="s">
        <v>4132</v>
      </c>
      <c r="B34" s="39" t="s">
        <v>4133</v>
      </c>
      <c r="C34" s="39" t="s">
        <v>4134</v>
      </c>
      <c r="D34" s="112">
        <v>1015000</v>
      </c>
      <c r="E34" s="112">
        <v>1015000</v>
      </c>
    </row>
    <row r="35" spans="1:5" ht="24" x14ac:dyDescent="0.25">
      <c r="A35" s="39" t="s">
        <v>4135</v>
      </c>
      <c r="B35" s="39" t="s">
        <v>4136</v>
      </c>
      <c r="C35" s="39" t="s">
        <v>4137</v>
      </c>
      <c r="D35" s="112">
        <v>308000</v>
      </c>
      <c r="E35" s="112">
        <v>308000</v>
      </c>
    </row>
    <row r="36" spans="1:5" ht="36" x14ac:dyDescent="0.25">
      <c r="A36" s="39" t="s">
        <v>4138</v>
      </c>
      <c r="B36" s="39" t="s">
        <v>4336</v>
      </c>
      <c r="C36" s="39" t="s">
        <v>4139</v>
      </c>
      <c r="D36" s="112">
        <v>292000</v>
      </c>
      <c r="E36" s="112">
        <v>292000</v>
      </c>
    </row>
    <row r="37" spans="1:5" ht="48" x14ac:dyDescent="0.25">
      <c r="A37" s="39" t="s">
        <v>4140</v>
      </c>
      <c r="B37" s="39" t="s">
        <v>4329</v>
      </c>
      <c r="C37" s="39" t="s">
        <v>4141</v>
      </c>
      <c r="D37" s="112">
        <v>564000</v>
      </c>
      <c r="E37" s="112">
        <v>564000</v>
      </c>
    </row>
    <row r="38" spans="1:5" ht="36" x14ac:dyDescent="0.25">
      <c r="A38" s="39" t="s">
        <v>4142</v>
      </c>
      <c r="B38" s="39" t="s">
        <v>4143</v>
      </c>
      <c r="C38" s="39" t="s">
        <v>4144</v>
      </c>
      <c r="D38" s="112">
        <v>900000</v>
      </c>
      <c r="E38" s="112">
        <v>900000</v>
      </c>
    </row>
    <row r="39" spans="1:5" ht="24" x14ac:dyDescent="0.25">
      <c r="A39" s="39" t="s">
        <v>4145</v>
      </c>
      <c r="B39" s="39" t="s">
        <v>62</v>
      </c>
      <c r="C39" s="39" t="s">
        <v>4146</v>
      </c>
      <c r="D39" s="112">
        <v>870000</v>
      </c>
      <c r="E39" s="112">
        <v>870000</v>
      </c>
    </row>
    <row r="40" spans="1:5" ht="24" x14ac:dyDescent="0.25">
      <c r="A40" s="39" t="s">
        <v>4147</v>
      </c>
      <c r="B40" s="39" t="s">
        <v>65</v>
      </c>
      <c r="C40" s="39" t="s">
        <v>4148</v>
      </c>
      <c r="D40" s="112">
        <v>425000</v>
      </c>
      <c r="E40" s="112">
        <v>425000</v>
      </c>
    </row>
    <row r="41" spans="1:5" ht="24" x14ac:dyDescent="0.25">
      <c r="A41" s="39" t="s">
        <v>4149</v>
      </c>
      <c r="B41" s="39" t="s">
        <v>4394</v>
      </c>
      <c r="C41" s="39" t="s">
        <v>4150</v>
      </c>
      <c r="D41" s="112">
        <v>1050000</v>
      </c>
      <c r="E41" s="112">
        <v>1050000</v>
      </c>
    </row>
    <row r="42" spans="1:5" ht="36" x14ac:dyDescent="0.25">
      <c r="A42" s="39" t="s">
        <v>4151</v>
      </c>
      <c r="B42" s="39" t="s">
        <v>4395</v>
      </c>
      <c r="C42" s="39" t="s">
        <v>4152</v>
      </c>
      <c r="D42" s="112">
        <v>1050000</v>
      </c>
      <c r="E42" s="112">
        <v>1050000</v>
      </c>
    </row>
    <row r="43" spans="1:5" ht="24" x14ac:dyDescent="0.25">
      <c r="A43" s="39" t="s">
        <v>4153</v>
      </c>
      <c r="B43" s="39" t="s">
        <v>4375</v>
      </c>
      <c r="C43" s="39" t="s">
        <v>4154</v>
      </c>
      <c r="D43" s="112">
        <v>335000</v>
      </c>
      <c r="E43" s="112">
        <v>335000</v>
      </c>
    </row>
    <row r="44" spans="1:5" ht="24" x14ac:dyDescent="0.25">
      <c r="A44" s="39" t="s">
        <v>4155</v>
      </c>
      <c r="B44" s="39" t="s">
        <v>3324</v>
      </c>
      <c r="C44" s="39" t="s">
        <v>4156</v>
      </c>
      <c r="D44" s="112">
        <v>917000</v>
      </c>
      <c r="E44" s="112">
        <v>917000</v>
      </c>
    </row>
    <row r="45" spans="1:5" ht="36" x14ac:dyDescent="0.25">
      <c r="A45" s="39" t="s">
        <v>4157</v>
      </c>
      <c r="B45" s="39" t="s">
        <v>4396</v>
      </c>
      <c r="C45" s="39" t="s">
        <v>4158</v>
      </c>
      <c r="D45" s="112">
        <v>221000</v>
      </c>
      <c r="E45" s="112">
        <v>221000</v>
      </c>
    </row>
    <row r="46" spans="1:5" ht="24" x14ac:dyDescent="0.25">
      <c r="A46" s="39" t="s">
        <v>4159</v>
      </c>
      <c r="B46" s="39" t="s">
        <v>4397</v>
      </c>
      <c r="C46" s="39" t="s">
        <v>4160</v>
      </c>
      <c r="D46" s="112">
        <v>1050000</v>
      </c>
      <c r="E46" s="112">
        <v>1050000</v>
      </c>
    </row>
    <row r="47" spans="1:5" ht="24" x14ac:dyDescent="0.25">
      <c r="A47" s="39" t="s">
        <v>4161</v>
      </c>
      <c r="B47" s="39" t="s">
        <v>4398</v>
      </c>
      <c r="C47" s="39" t="s">
        <v>4162</v>
      </c>
      <c r="D47" s="112">
        <v>170000</v>
      </c>
      <c r="E47" s="112">
        <v>170000</v>
      </c>
    </row>
    <row r="48" spans="1:5" ht="24" x14ac:dyDescent="0.25">
      <c r="A48" s="39" t="s">
        <v>4163</v>
      </c>
      <c r="B48" s="39" t="s">
        <v>52</v>
      </c>
      <c r="C48" s="39" t="s">
        <v>4164</v>
      </c>
      <c r="D48" s="112">
        <v>1500000</v>
      </c>
      <c r="E48" s="112">
        <v>1500000</v>
      </c>
    </row>
    <row r="49" spans="1:5" ht="24" x14ac:dyDescent="0.25">
      <c r="A49" s="39" t="s">
        <v>4165</v>
      </c>
      <c r="B49" s="39" t="s">
        <v>707</v>
      </c>
      <c r="C49" s="39" t="s">
        <v>4166</v>
      </c>
      <c r="D49" s="112">
        <v>1050000</v>
      </c>
      <c r="E49" s="112">
        <v>1050000</v>
      </c>
    </row>
    <row r="50" spans="1:5" ht="24" x14ac:dyDescent="0.25">
      <c r="A50" s="39" t="s">
        <v>4167</v>
      </c>
      <c r="B50" s="39" t="s">
        <v>4168</v>
      </c>
      <c r="C50" s="39" t="s">
        <v>4169</v>
      </c>
      <c r="D50" s="112">
        <v>774000</v>
      </c>
      <c r="E50" s="112">
        <v>774000</v>
      </c>
    </row>
    <row r="51" spans="1:5" ht="48" x14ac:dyDescent="0.25">
      <c r="A51" s="39" t="s">
        <v>4170</v>
      </c>
      <c r="B51" s="39" t="s">
        <v>4366</v>
      </c>
      <c r="C51" s="39" t="s">
        <v>4171</v>
      </c>
      <c r="D51" s="112">
        <v>894000</v>
      </c>
      <c r="E51" s="112">
        <v>894000</v>
      </c>
    </row>
    <row r="52" spans="1:5" ht="24" x14ac:dyDescent="0.25">
      <c r="A52" s="39" t="s">
        <v>4172</v>
      </c>
      <c r="B52" s="39" t="s">
        <v>4340</v>
      </c>
      <c r="C52" s="39" t="s">
        <v>4173</v>
      </c>
      <c r="D52" s="112">
        <v>1113000</v>
      </c>
      <c r="E52" s="112">
        <v>1113000</v>
      </c>
    </row>
    <row r="53" spans="1:5" ht="24" x14ac:dyDescent="0.25">
      <c r="A53" s="39" t="s">
        <v>4174</v>
      </c>
      <c r="B53" s="39" t="s">
        <v>4399</v>
      </c>
      <c r="C53" s="39" t="s">
        <v>4175</v>
      </c>
      <c r="D53" s="112">
        <v>1450000</v>
      </c>
      <c r="E53" s="112">
        <v>1450000</v>
      </c>
    </row>
    <row r="54" spans="1:5" x14ac:dyDescent="0.25">
      <c r="A54" s="39" t="s">
        <v>4176</v>
      </c>
      <c r="B54" s="39" t="s">
        <v>4400</v>
      </c>
      <c r="C54" s="39" t="s">
        <v>4177</v>
      </c>
      <c r="D54" s="112">
        <v>1050000</v>
      </c>
      <c r="E54" s="112">
        <v>1050000</v>
      </c>
    </row>
    <row r="55" spans="1:5" ht="36" x14ac:dyDescent="0.25">
      <c r="A55" s="39" t="s">
        <v>4178</v>
      </c>
      <c r="B55" s="39" t="s">
        <v>624</v>
      </c>
      <c r="C55" s="39" t="s">
        <v>4179</v>
      </c>
      <c r="D55" s="112">
        <v>350000</v>
      </c>
      <c r="E55" s="112">
        <v>350000</v>
      </c>
    </row>
    <row r="56" spans="1:5" ht="24" x14ac:dyDescent="0.25">
      <c r="A56" s="39" t="s">
        <v>4180</v>
      </c>
      <c r="B56" s="39" t="s">
        <v>246</v>
      </c>
      <c r="C56" s="39" t="s">
        <v>4181</v>
      </c>
      <c r="D56" s="112">
        <v>900000</v>
      </c>
      <c r="E56" s="112">
        <v>900000</v>
      </c>
    </row>
    <row r="57" spans="1:5" ht="24" x14ac:dyDescent="0.25">
      <c r="A57" s="39" t="s">
        <v>4182</v>
      </c>
      <c r="B57" s="39" t="s">
        <v>4401</v>
      </c>
      <c r="C57" s="39" t="s">
        <v>4183</v>
      </c>
      <c r="D57" s="112">
        <v>805000</v>
      </c>
      <c r="E57" s="112">
        <v>805000</v>
      </c>
    </row>
    <row r="58" spans="1:5" ht="72" x14ac:dyDescent="0.25">
      <c r="A58" s="39" t="s">
        <v>4184</v>
      </c>
      <c r="B58" s="39" t="s">
        <v>4185</v>
      </c>
      <c r="C58" s="39" t="s">
        <v>4186</v>
      </c>
      <c r="D58" s="112">
        <v>1255000</v>
      </c>
      <c r="E58" s="112">
        <v>1255000</v>
      </c>
    </row>
    <row r="59" spans="1:5" ht="24" x14ac:dyDescent="0.25">
      <c r="A59" s="39" t="s">
        <v>4187</v>
      </c>
      <c r="B59" s="39" t="s">
        <v>4188</v>
      </c>
      <c r="C59" s="39" t="s">
        <v>4189</v>
      </c>
      <c r="D59" s="112">
        <v>291000</v>
      </c>
      <c r="E59" s="112">
        <v>291000</v>
      </c>
    </row>
    <row r="60" spans="1:5" ht="24" x14ac:dyDescent="0.25">
      <c r="A60" s="39" t="s">
        <v>4190</v>
      </c>
      <c r="B60" s="39" t="s">
        <v>4402</v>
      </c>
      <c r="C60" s="39" t="s">
        <v>4191</v>
      </c>
      <c r="D60" s="112">
        <v>1050000</v>
      </c>
      <c r="E60" s="112">
        <v>1050000</v>
      </c>
    </row>
    <row r="61" spans="1:5" ht="24" x14ac:dyDescent="0.25">
      <c r="A61" s="39" t="s">
        <v>4192</v>
      </c>
      <c r="B61" s="39" t="s">
        <v>4298</v>
      </c>
      <c r="C61" s="39" t="s">
        <v>4193</v>
      </c>
      <c r="D61" s="112">
        <v>212000</v>
      </c>
      <c r="E61" s="112">
        <v>212000</v>
      </c>
    </row>
    <row r="62" spans="1:5" ht="24" x14ac:dyDescent="0.25">
      <c r="A62" s="39" t="s">
        <v>4194</v>
      </c>
      <c r="B62" s="39" t="s">
        <v>4355</v>
      </c>
      <c r="C62" s="39" t="s">
        <v>4195</v>
      </c>
      <c r="D62" s="112">
        <v>102000</v>
      </c>
      <c r="E62" s="112">
        <v>102000</v>
      </c>
    </row>
    <row r="63" spans="1:5" ht="36" x14ac:dyDescent="0.25">
      <c r="A63" s="39" t="s">
        <v>4196</v>
      </c>
      <c r="B63" s="39" t="s">
        <v>4346</v>
      </c>
      <c r="C63" s="39" t="s">
        <v>4197</v>
      </c>
      <c r="D63" s="112">
        <v>585000</v>
      </c>
      <c r="E63" s="112">
        <v>585000</v>
      </c>
    </row>
    <row r="64" spans="1:5" ht="24" x14ac:dyDescent="0.25">
      <c r="A64" s="39" t="s">
        <v>4198</v>
      </c>
      <c r="B64" s="39" t="s">
        <v>4199</v>
      </c>
      <c r="C64" s="39" t="s">
        <v>4200</v>
      </c>
      <c r="D64" s="112">
        <v>580000</v>
      </c>
      <c r="E64" s="112">
        <v>580000</v>
      </c>
    </row>
    <row r="65" spans="1:5" ht="24" x14ac:dyDescent="0.25">
      <c r="A65" s="39" t="s">
        <v>4201</v>
      </c>
      <c r="B65" s="39" t="s">
        <v>4403</v>
      </c>
      <c r="C65" s="39" t="s">
        <v>4202</v>
      </c>
      <c r="D65" s="112">
        <v>1050000</v>
      </c>
      <c r="E65" s="112">
        <v>1050000</v>
      </c>
    </row>
    <row r="66" spans="1:5" ht="36" x14ac:dyDescent="0.25">
      <c r="A66" s="39" t="s">
        <v>4203</v>
      </c>
      <c r="B66" s="39" t="s">
        <v>4294</v>
      </c>
      <c r="C66" s="39" t="s">
        <v>4204</v>
      </c>
      <c r="D66" s="112">
        <v>290000</v>
      </c>
      <c r="E66" s="112">
        <v>290000</v>
      </c>
    </row>
    <row r="67" spans="1:5" ht="24" x14ac:dyDescent="0.25">
      <c r="A67" s="39" t="s">
        <v>4205</v>
      </c>
      <c r="B67" s="39" t="s">
        <v>4293</v>
      </c>
      <c r="C67" s="39" t="s">
        <v>4206</v>
      </c>
      <c r="D67" s="112">
        <v>84000</v>
      </c>
      <c r="E67" s="112">
        <v>84000</v>
      </c>
    </row>
    <row r="68" spans="1:5" ht="24" x14ac:dyDescent="0.25">
      <c r="A68" s="39" t="s">
        <v>4207</v>
      </c>
      <c r="B68" s="39" t="s">
        <v>4404</v>
      </c>
      <c r="C68" s="39" t="s">
        <v>4208</v>
      </c>
      <c r="D68" s="112">
        <v>256000</v>
      </c>
      <c r="E68" s="112">
        <v>256000</v>
      </c>
    </row>
    <row r="69" spans="1:5" ht="24" x14ac:dyDescent="0.25">
      <c r="A69" s="39" t="s">
        <v>4209</v>
      </c>
      <c r="B69" s="39" t="s">
        <v>4405</v>
      </c>
      <c r="C69" s="39" t="s">
        <v>4210</v>
      </c>
      <c r="D69" s="112">
        <v>187000</v>
      </c>
      <c r="E69" s="112">
        <v>187000</v>
      </c>
    </row>
    <row r="70" spans="1:5" ht="24" x14ac:dyDescent="0.25">
      <c r="A70" s="39" t="s">
        <v>4211</v>
      </c>
      <c r="B70" s="39" t="s">
        <v>4406</v>
      </c>
      <c r="C70" s="39" t="s">
        <v>4212</v>
      </c>
      <c r="D70" s="112">
        <v>1050000</v>
      </c>
      <c r="E70" s="112">
        <v>1050000</v>
      </c>
    </row>
    <row r="71" spans="1:5" ht="24" x14ac:dyDescent="0.25">
      <c r="A71" s="39" t="s">
        <v>4213</v>
      </c>
      <c r="B71" s="39" t="s">
        <v>4370</v>
      </c>
      <c r="C71" s="39" t="s">
        <v>4214</v>
      </c>
      <c r="D71" s="112">
        <v>560000</v>
      </c>
      <c r="E71" s="112">
        <v>560000</v>
      </c>
    </row>
    <row r="72" spans="1:5" ht="36" x14ac:dyDescent="0.25">
      <c r="A72" s="39" t="s">
        <v>4215</v>
      </c>
      <c r="B72" s="39" t="s">
        <v>3120</v>
      </c>
      <c r="C72" s="39" t="s">
        <v>4216</v>
      </c>
      <c r="D72" s="112">
        <v>574000</v>
      </c>
      <c r="E72" s="112">
        <v>574000</v>
      </c>
    </row>
    <row r="73" spans="1:5" ht="36" x14ac:dyDescent="0.25">
      <c r="A73" s="39" t="s">
        <v>4217</v>
      </c>
      <c r="B73" s="39" t="s">
        <v>4327</v>
      </c>
      <c r="C73" s="39" t="s">
        <v>4218</v>
      </c>
      <c r="D73" s="112">
        <v>489000</v>
      </c>
      <c r="E73" s="112">
        <v>489000</v>
      </c>
    </row>
    <row r="74" spans="1:5" x14ac:dyDescent="0.25">
      <c r="A74" s="39" t="s">
        <v>4219</v>
      </c>
      <c r="B74" s="39" t="s">
        <v>103</v>
      </c>
      <c r="C74" s="39" t="s">
        <v>4220</v>
      </c>
      <c r="D74" s="112">
        <v>55000</v>
      </c>
      <c r="E74" s="112">
        <v>55000</v>
      </c>
    </row>
    <row r="75" spans="1:5" ht="24" x14ac:dyDescent="0.25">
      <c r="A75" s="39" t="s">
        <v>4221</v>
      </c>
      <c r="B75" s="39" t="s">
        <v>4407</v>
      </c>
      <c r="C75" s="39" t="s">
        <v>4222</v>
      </c>
      <c r="D75" s="112">
        <v>1050000</v>
      </c>
      <c r="E75" s="112">
        <v>1050000</v>
      </c>
    </row>
    <row r="76" spans="1:5" ht="24" x14ac:dyDescent="0.25">
      <c r="A76" s="39" t="s">
        <v>4223</v>
      </c>
      <c r="B76" s="39" t="s">
        <v>4323</v>
      </c>
      <c r="C76" s="39" t="s">
        <v>4224</v>
      </c>
      <c r="D76" s="112">
        <v>900000</v>
      </c>
      <c r="E76" s="112">
        <v>900000</v>
      </c>
    </row>
    <row r="77" spans="1:5" x14ac:dyDescent="0.25">
      <c r="A77" s="91"/>
      <c r="B77" s="91"/>
      <c r="C77" s="91"/>
    </row>
    <row r="78" spans="1:5" x14ac:dyDescent="0.25">
      <c r="A78" s="94"/>
      <c r="B78" s="95"/>
      <c r="C78" s="96"/>
    </row>
    <row r="79" spans="1:5" x14ac:dyDescent="0.25">
      <c r="A79" s="97"/>
      <c r="B79" s="97"/>
      <c r="C79" s="97"/>
    </row>
    <row r="80" spans="1:5" x14ac:dyDescent="0.25">
      <c r="A80" s="98"/>
      <c r="B80" s="99"/>
      <c r="C80" s="99"/>
    </row>
    <row r="81" spans="1:3" x14ac:dyDescent="0.25">
      <c r="A81" s="98"/>
      <c r="B81" s="99"/>
      <c r="C81" s="99"/>
    </row>
    <row r="82" spans="1:3" x14ac:dyDescent="0.25">
      <c r="A82" s="98"/>
      <c r="B82" s="99"/>
      <c r="C82" s="99"/>
    </row>
    <row r="83" spans="1:3" x14ac:dyDescent="0.25">
      <c r="A83" s="98"/>
      <c r="B83" s="99"/>
      <c r="C83" s="99"/>
    </row>
    <row r="84" spans="1:3" x14ac:dyDescent="0.25">
      <c r="A84" s="99"/>
      <c r="B84" s="99"/>
      <c r="C84" s="99"/>
    </row>
    <row r="85" spans="1:3" x14ac:dyDescent="0.25">
      <c r="A85" s="97"/>
      <c r="B85" s="97"/>
      <c r="C85" s="97"/>
    </row>
    <row r="86" spans="1:3" x14ac:dyDescent="0.25">
      <c r="A86" s="176"/>
      <c r="B86" s="100"/>
      <c r="C86" s="100"/>
    </row>
    <row r="87" spans="1:3" x14ac:dyDescent="0.25">
      <c r="A87" s="176"/>
      <c r="B87" s="100"/>
      <c r="C87" s="100"/>
    </row>
    <row r="88" spans="1:3" x14ac:dyDescent="0.25">
      <c r="A88" s="176"/>
      <c r="B88" s="100"/>
      <c r="C88" s="100"/>
    </row>
    <row r="89" spans="1:3" x14ac:dyDescent="0.25">
      <c r="A89" s="99"/>
      <c r="B89" s="100"/>
      <c r="C89" s="100"/>
    </row>
    <row r="90" spans="1:3" x14ac:dyDescent="0.25">
      <c r="A90" s="99"/>
      <c r="B90" s="99"/>
      <c r="C90" s="99"/>
    </row>
    <row r="91" spans="1:3" x14ac:dyDescent="0.25">
      <c r="A91" s="101"/>
      <c r="B91" s="101"/>
      <c r="C91" s="101"/>
    </row>
    <row r="92" spans="1:3" x14ac:dyDescent="0.25">
      <c r="A92" s="101"/>
      <c r="B92" s="101"/>
      <c r="C92" s="101"/>
    </row>
    <row r="93" spans="1:3" x14ac:dyDescent="0.25">
      <c r="A93" s="101"/>
      <c r="B93" s="101"/>
      <c r="C93" s="101"/>
    </row>
  </sheetData>
  <mergeCells count="4">
    <mergeCell ref="A1:C1"/>
    <mergeCell ref="A3:E3"/>
    <mergeCell ref="A86:A88"/>
    <mergeCell ref="A2:E2"/>
  </mergeCells>
  <pageMargins left="0.70866141732283472" right="0.51181102362204722" top="0.78740157480314965" bottom="0.78740157480314965" header="0.31496062992125984" footer="0.31496062992125984"/>
  <pageSetup paperSize="9" firstPageNumber="62" orientation="portrait" useFirstPageNumber="1" r:id="rId1"/>
  <headerFooter>
    <oddFooter>&amp;C&amp;P&amp;RTab. č. 10 Krajské dotační programy - kap. 48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4C79-7F77-469D-AAB5-592F6C0ECABC}">
  <dimension ref="A1:D201"/>
  <sheetViews>
    <sheetView workbookViewId="0">
      <selection sqref="A1:B1"/>
    </sheetView>
  </sheetViews>
  <sheetFormatPr defaultRowHeight="12" x14ac:dyDescent="0.25"/>
  <cols>
    <col min="1" max="1" width="28.5703125" style="54" customWidth="1"/>
    <col min="2" max="2" width="45.7109375" style="54" customWidth="1"/>
    <col min="3" max="4" width="14" style="53" bestFit="1" customWidth="1"/>
    <col min="5" max="5" width="13.140625" style="53" customWidth="1"/>
    <col min="6" max="16384" width="9.140625" style="53"/>
  </cols>
  <sheetData>
    <row r="1" spans="1:4" s="11" customFormat="1" ht="20.45" customHeight="1" x14ac:dyDescent="0.25">
      <c r="A1" s="177" t="s">
        <v>4408</v>
      </c>
      <c r="B1" s="178"/>
      <c r="C1" s="137">
        <f>SUM(C4:C201)</f>
        <v>69636428</v>
      </c>
      <c r="D1" s="137">
        <f>SUM(D4:D201)</f>
        <v>69636428</v>
      </c>
    </row>
    <row r="2" spans="1:4" ht="16.5" customHeight="1" x14ac:dyDescent="0.25"/>
    <row r="3" spans="1:4" ht="36" x14ac:dyDescent="0.25">
      <c r="A3" s="140" t="s">
        <v>20</v>
      </c>
      <c r="B3" s="140" t="s">
        <v>0</v>
      </c>
      <c r="C3" s="142" t="s">
        <v>620</v>
      </c>
      <c r="D3" s="142" t="s">
        <v>619</v>
      </c>
    </row>
    <row r="4" spans="1:4" ht="24" x14ac:dyDescent="0.25">
      <c r="A4" s="151" t="s">
        <v>693</v>
      </c>
      <c r="B4" s="151" t="s">
        <v>4410</v>
      </c>
      <c r="C4" s="124">
        <v>462000</v>
      </c>
      <c r="D4" s="124">
        <v>462000</v>
      </c>
    </row>
    <row r="5" spans="1:4" ht="24" x14ac:dyDescent="0.25">
      <c r="A5" s="151" t="s">
        <v>4225</v>
      </c>
      <c r="B5" s="151" t="s">
        <v>4410</v>
      </c>
      <c r="C5" s="124">
        <v>210950</v>
      </c>
      <c r="D5" s="124">
        <v>210950</v>
      </c>
    </row>
    <row r="6" spans="1:4" ht="24" x14ac:dyDescent="0.25">
      <c r="A6" s="151" t="s">
        <v>694</v>
      </c>
      <c r="B6" s="151" t="s">
        <v>4410</v>
      </c>
      <c r="C6" s="124">
        <v>916888</v>
      </c>
      <c r="D6" s="124">
        <v>916888</v>
      </c>
    </row>
    <row r="7" spans="1:4" ht="24" x14ac:dyDescent="0.25">
      <c r="A7" s="151" t="s">
        <v>694</v>
      </c>
      <c r="B7" s="151" t="s">
        <v>4410</v>
      </c>
      <c r="C7" s="124">
        <v>987780</v>
      </c>
      <c r="D7" s="124">
        <v>987780</v>
      </c>
    </row>
    <row r="8" spans="1:4" ht="24" x14ac:dyDescent="0.25">
      <c r="A8" s="151" t="s">
        <v>695</v>
      </c>
      <c r="B8" s="151" t="s">
        <v>4410</v>
      </c>
      <c r="C8" s="124">
        <v>81710</v>
      </c>
      <c r="D8" s="124">
        <v>81710</v>
      </c>
    </row>
    <row r="9" spans="1:4" ht="24" x14ac:dyDescent="0.25">
      <c r="A9" s="151" t="s">
        <v>695</v>
      </c>
      <c r="B9" s="151" t="s">
        <v>4410</v>
      </c>
      <c r="C9" s="124">
        <v>40000</v>
      </c>
      <c r="D9" s="124">
        <v>40000</v>
      </c>
    </row>
    <row r="10" spans="1:4" ht="36" x14ac:dyDescent="0.25">
      <c r="A10" s="151" t="s">
        <v>4226</v>
      </c>
      <c r="B10" s="151" t="s">
        <v>4410</v>
      </c>
      <c r="C10" s="124">
        <v>340000</v>
      </c>
      <c r="D10" s="124">
        <v>340000</v>
      </c>
    </row>
    <row r="11" spans="1:4" ht="36" x14ac:dyDescent="0.25">
      <c r="A11" s="151" t="s">
        <v>4226</v>
      </c>
      <c r="B11" s="151" t="s">
        <v>4410</v>
      </c>
      <c r="C11" s="124">
        <v>290000</v>
      </c>
      <c r="D11" s="124">
        <v>290000</v>
      </c>
    </row>
    <row r="12" spans="1:4" ht="24" x14ac:dyDescent="0.25">
      <c r="A12" s="151" t="s">
        <v>4227</v>
      </c>
      <c r="B12" s="151" t="s">
        <v>4410</v>
      </c>
      <c r="C12" s="124">
        <v>197910</v>
      </c>
      <c r="D12" s="124">
        <v>197910</v>
      </c>
    </row>
    <row r="13" spans="1:4" ht="24" x14ac:dyDescent="0.25">
      <c r="A13" s="151" t="s">
        <v>696</v>
      </c>
      <c r="B13" s="151" t="s">
        <v>4410</v>
      </c>
      <c r="C13" s="124">
        <v>89600</v>
      </c>
      <c r="D13" s="124">
        <v>89600</v>
      </c>
    </row>
    <row r="14" spans="1:4" ht="24" x14ac:dyDescent="0.25">
      <c r="A14" s="151" t="s">
        <v>696</v>
      </c>
      <c r="B14" s="151" t="s">
        <v>4410</v>
      </c>
      <c r="C14" s="124">
        <v>50000</v>
      </c>
      <c r="D14" s="124">
        <v>50000</v>
      </c>
    </row>
    <row r="15" spans="1:4" ht="24" x14ac:dyDescent="0.25">
      <c r="A15" s="151" t="s">
        <v>696</v>
      </c>
      <c r="B15" s="151" t="s">
        <v>4410</v>
      </c>
      <c r="C15" s="124">
        <v>17000</v>
      </c>
      <c r="D15" s="124">
        <v>17000</v>
      </c>
    </row>
    <row r="16" spans="1:4" ht="24" x14ac:dyDescent="0.25">
      <c r="A16" s="151" t="s">
        <v>696</v>
      </c>
      <c r="B16" s="151" t="s">
        <v>4410</v>
      </c>
      <c r="C16" s="124">
        <v>347300</v>
      </c>
      <c r="D16" s="124">
        <v>347300</v>
      </c>
    </row>
    <row r="17" spans="1:4" ht="24" x14ac:dyDescent="0.25">
      <c r="A17" s="151" t="s">
        <v>696</v>
      </c>
      <c r="B17" s="151" t="s">
        <v>4410</v>
      </c>
      <c r="C17" s="124">
        <v>47880</v>
      </c>
      <c r="D17" s="124">
        <v>47880</v>
      </c>
    </row>
    <row r="18" spans="1:4" ht="24" x14ac:dyDescent="0.25">
      <c r="A18" s="151" t="s">
        <v>696</v>
      </c>
      <c r="B18" s="151" t="s">
        <v>4410</v>
      </c>
      <c r="C18" s="124">
        <v>825210</v>
      </c>
      <c r="D18" s="124">
        <v>825210</v>
      </c>
    </row>
    <row r="19" spans="1:4" ht="24" x14ac:dyDescent="0.25">
      <c r="A19" s="151" t="s">
        <v>4228</v>
      </c>
      <c r="B19" s="151" t="s">
        <v>4410</v>
      </c>
      <c r="C19" s="124">
        <v>235400</v>
      </c>
      <c r="D19" s="124">
        <v>235400</v>
      </c>
    </row>
    <row r="20" spans="1:4" ht="24" x14ac:dyDescent="0.25">
      <c r="A20" s="151" t="s">
        <v>4228</v>
      </c>
      <c r="B20" s="151" t="s">
        <v>4410</v>
      </c>
      <c r="C20" s="124">
        <v>1000000</v>
      </c>
      <c r="D20" s="124">
        <v>1000000</v>
      </c>
    </row>
    <row r="21" spans="1:4" ht="24" x14ac:dyDescent="0.25">
      <c r="A21" s="151" t="s">
        <v>4229</v>
      </c>
      <c r="B21" s="151" t="s">
        <v>4410</v>
      </c>
      <c r="C21" s="124">
        <v>1238620</v>
      </c>
      <c r="D21" s="124">
        <v>1238620</v>
      </c>
    </row>
    <row r="22" spans="1:4" ht="24" x14ac:dyDescent="0.25">
      <c r="A22" s="151" t="s">
        <v>697</v>
      </c>
      <c r="B22" s="151" t="s">
        <v>4410</v>
      </c>
      <c r="C22" s="124">
        <v>36170</v>
      </c>
      <c r="D22" s="124">
        <v>36170</v>
      </c>
    </row>
    <row r="23" spans="1:4" ht="24" x14ac:dyDescent="0.25">
      <c r="A23" s="151" t="s">
        <v>4230</v>
      </c>
      <c r="B23" s="151" t="s">
        <v>4410</v>
      </c>
      <c r="C23" s="124">
        <v>365000</v>
      </c>
      <c r="D23" s="124">
        <v>365000</v>
      </c>
    </row>
    <row r="24" spans="1:4" ht="24" x14ac:dyDescent="0.25">
      <c r="A24" s="151" t="s">
        <v>4230</v>
      </c>
      <c r="B24" s="151" t="s">
        <v>4410</v>
      </c>
      <c r="C24" s="124">
        <v>215000</v>
      </c>
      <c r="D24" s="124">
        <v>215000</v>
      </c>
    </row>
    <row r="25" spans="1:4" ht="24" x14ac:dyDescent="0.25">
      <c r="A25" s="151" t="s">
        <v>698</v>
      </c>
      <c r="B25" s="151" t="s">
        <v>4410</v>
      </c>
      <c r="C25" s="124">
        <v>153000</v>
      </c>
      <c r="D25" s="124">
        <v>153000</v>
      </c>
    </row>
    <row r="26" spans="1:4" ht="24" x14ac:dyDescent="0.25">
      <c r="A26" s="151" t="s">
        <v>4231</v>
      </c>
      <c r="B26" s="151" t="s">
        <v>4410</v>
      </c>
      <c r="C26" s="124">
        <v>600000</v>
      </c>
      <c r="D26" s="124">
        <v>600000</v>
      </c>
    </row>
    <row r="27" spans="1:4" ht="24" x14ac:dyDescent="0.25">
      <c r="A27" s="151" t="s">
        <v>4231</v>
      </c>
      <c r="B27" s="151" t="s">
        <v>4410</v>
      </c>
      <c r="C27" s="124">
        <v>261000</v>
      </c>
      <c r="D27" s="124">
        <v>261000</v>
      </c>
    </row>
    <row r="28" spans="1:4" ht="24" x14ac:dyDescent="0.25">
      <c r="A28" s="151" t="s">
        <v>4231</v>
      </c>
      <c r="B28" s="151" t="s">
        <v>4410</v>
      </c>
      <c r="C28" s="124">
        <v>189000</v>
      </c>
      <c r="D28" s="124">
        <v>189000</v>
      </c>
    </row>
    <row r="29" spans="1:4" ht="24" x14ac:dyDescent="0.25">
      <c r="A29" s="151" t="s">
        <v>4231</v>
      </c>
      <c r="B29" s="151" t="s">
        <v>4410</v>
      </c>
      <c r="C29" s="124">
        <v>316000</v>
      </c>
      <c r="D29" s="124">
        <v>316000</v>
      </c>
    </row>
    <row r="30" spans="1:4" ht="24" x14ac:dyDescent="0.25">
      <c r="A30" s="151" t="s">
        <v>640</v>
      </c>
      <c r="B30" s="151" t="s">
        <v>4410</v>
      </c>
      <c r="C30" s="124">
        <v>100000</v>
      </c>
      <c r="D30" s="124">
        <v>100000</v>
      </c>
    </row>
    <row r="31" spans="1:4" ht="24" x14ac:dyDescent="0.25">
      <c r="A31" s="151" t="s">
        <v>699</v>
      </c>
      <c r="B31" s="151" t="s">
        <v>4410</v>
      </c>
      <c r="C31" s="124">
        <v>200000</v>
      </c>
      <c r="D31" s="124">
        <v>200000</v>
      </c>
    </row>
    <row r="32" spans="1:4" ht="24" x14ac:dyDescent="0.25">
      <c r="A32" s="151" t="s">
        <v>722</v>
      </c>
      <c r="B32" s="151" t="s">
        <v>4410</v>
      </c>
      <c r="C32" s="124">
        <v>200000</v>
      </c>
      <c r="D32" s="124">
        <v>200000</v>
      </c>
    </row>
    <row r="33" spans="1:4" ht="24" x14ac:dyDescent="0.25">
      <c r="A33" s="151" t="s">
        <v>701</v>
      </c>
      <c r="B33" s="151" t="s">
        <v>4410</v>
      </c>
      <c r="C33" s="124">
        <v>262640</v>
      </c>
      <c r="D33" s="124">
        <v>262640</v>
      </c>
    </row>
    <row r="34" spans="1:4" ht="24" x14ac:dyDescent="0.25">
      <c r="A34" s="151" t="s">
        <v>702</v>
      </c>
      <c r="B34" s="151" t="s">
        <v>4410</v>
      </c>
      <c r="C34" s="124">
        <v>356750</v>
      </c>
      <c r="D34" s="124">
        <v>356750</v>
      </c>
    </row>
    <row r="35" spans="1:4" ht="24" x14ac:dyDescent="0.25">
      <c r="A35" s="151" t="s">
        <v>703</v>
      </c>
      <c r="B35" s="151" t="s">
        <v>4410</v>
      </c>
      <c r="C35" s="124">
        <v>1095840</v>
      </c>
      <c r="D35" s="124">
        <v>1095840</v>
      </c>
    </row>
    <row r="36" spans="1:4" ht="24" x14ac:dyDescent="0.25">
      <c r="A36" s="151" t="s">
        <v>704</v>
      </c>
      <c r="B36" s="151" t="s">
        <v>4410</v>
      </c>
      <c r="C36" s="124">
        <v>33000</v>
      </c>
      <c r="D36" s="124">
        <v>33000</v>
      </c>
    </row>
    <row r="37" spans="1:4" ht="24" x14ac:dyDescent="0.25">
      <c r="A37" s="151" t="s">
        <v>704</v>
      </c>
      <c r="B37" s="151" t="s">
        <v>4410</v>
      </c>
      <c r="C37" s="124">
        <v>140000</v>
      </c>
      <c r="D37" s="124">
        <v>140000</v>
      </c>
    </row>
    <row r="38" spans="1:4" ht="24" x14ac:dyDescent="0.25">
      <c r="A38" s="151" t="s">
        <v>4232</v>
      </c>
      <c r="B38" s="151" t="s">
        <v>4410</v>
      </c>
      <c r="C38" s="124">
        <v>127000</v>
      </c>
      <c r="D38" s="124">
        <v>127000</v>
      </c>
    </row>
    <row r="39" spans="1:4" ht="24" x14ac:dyDescent="0.25">
      <c r="A39" s="151" t="s">
        <v>4233</v>
      </c>
      <c r="B39" s="151" t="s">
        <v>4410</v>
      </c>
      <c r="C39" s="124">
        <v>610000</v>
      </c>
      <c r="D39" s="124">
        <v>610000</v>
      </c>
    </row>
    <row r="40" spans="1:4" ht="24" x14ac:dyDescent="0.25">
      <c r="A40" s="151" t="s">
        <v>4234</v>
      </c>
      <c r="B40" s="151" t="s">
        <v>4410</v>
      </c>
      <c r="C40" s="124">
        <v>432110</v>
      </c>
      <c r="D40" s="124">
        <v>432110</v>
      </c>
    </row>
    <row r="41" spans="1:4" ht="24" x14ac:dyDescent="0.25">
      <c r="A41" s="151" t="s">
        <v>4234</v>
      </c>
      <c r="B41" s="151" t="s">
        <v>4410</v>
      </c>
      <c r="C41" s="124">
        <v>30000</v>
      </c>
      <c r="D41" s="124">
        <v>30000</v>
      </c>
    </row>
    <row r="42" spans="1:4" ht="24" x14ac:dyDescent="0.25">
      <c r="A42" s="151" t="s">
        <v>4234</v>
      </c>
      <c r="B42" s="151" t="s">
        <v>4410</v>
      </c>
      <c r="C42" s="124">
        <v>254450</v>
      </c>
      <c r="D42" s="124">
        <v>254450</v>
      </c>
    </row>
    <row r="43" spans="1:4" ht="24" x14ac:dyDescent="0.25">
      <c r="A43" s="151" t="s">
        <v>4234</v>
      </c>
      <c r="B43" s="151" t="s">
        <v>4410</v>
      </c>
      <c r="C43" s="124">
        <v>200000</v>
      </c>
      <c r="D43" s="124">
        <v>200000</v>
      </c>
    </row>
    <row r="44" spans="1:4" ht="24" x14ac:dyDescent="0.25">
      <c r="A44" s="151" t="s">
        <v>4234</v>
      </c>
      <c r="B44" s="151" t="s">
        <v>4410</v>
      </c>
      <c r="C44" s="124">
        <v>47000</v>
      </c>
      <c r="D44" s="124">
        <v>47000</v>
      </c>
    </row>
    <row r="45" spans="1:4" ht="24" x14ac:dyDescent="0.25">
      <c r="A45" s="151" t="s">
        <v>4234</v>
      </c>
      <c r="B45" s="151" t="s">
        <v>4410</v>
      </c>
      <c r="C45" s="124">
        <v>545000</v>
      </c>
      <c r="D45" s="124">
        <v>545000</v>
      </c>
    </row>
    <row r="46" spans="1:4" ht="24" x14ac:dyDescent="0.25">
      <c r="A46" s="151" t="s">
        <v>705</v>
      </c>
      <c r="B46" s="151" t="s">
        <v>4410</v>
      </c>
      <c r="C46" s="124">
        <v>780000</v>
      </c>
      <c r="D46" s="124">
        <v>780000</v>
      </c>
    </row>
    <row r="47" spans="1:4" ht="24" x14ac:dyDescent="0.25">
      <c r="A47" s="151" t="s">
        <v>705</v>
      </c>
      <c r="B47" s="151" t="s">
        <v>4410</v>
      </c>
      <c r="C47" s="124">
        <v>227760</v>
      </c>
      <c r="D47" s="124">
        <v>227760</v>
      </c>
    </row>
    <row r="48" spans="1:4" ht="24" x14ac:dyDescent="0.25">
      <c r="A48" s="151" t="s">
        <v>614</v>
      </c>
      <c r="B48" s="151" t="s">
        <v>4410</v>
      </c>
      <c r="C48" s="124">
        <v>130110</v>
      </c>
      <c r="D48" s="124">
        <v>130110</v>
      </c>
    </row>
    <row r="49" spans="1:4" ht="24" x14ac:dyDescent="0.25">
      <c r="A49" s="151" t="s">
        <v>4235</v>
      </c>
      <c r="B49" s="151" t="s">
        <v>4410</v>
      </c>
      <c r="C49" s="124">
        <v>184710</v>
      </c>
      <c r="D49" s="124">
        <v>184710</v>
      </c>
    </row>
    <row r="50" spans="1:4" ht="24" x14ac:dyDescent="0.25">
      <c r="A50" s="151" t="s">
        <v>4235</v>
      </c>
      <c r="B50" s="151" t="s">
        <v>4410</v>
      </c>
      <c r="C50" s="124">
        <v>211990</v>
      </c>
      <c r="D50" s="124">
        <v>211990</v>
      </c>
    </row>
    <row r="51" spans="1:4" ht="24" x14ac:dyDescent="0.25">
      <c r="A51" s="151" t="s">
        <v>4236</v>
      </c>
      <c r="B51" s="151" t="s">
        <v>4410</v>
      </c>
      <c r="C51" s="124">
        <v>100000</v>
      </c>
      <c r="D51" s="124">
        <v>100000</v>
      </c>
    </row>
    <row r="52" spans="1:4" ht="24" x14ac:dyDescent="0.25">
      <c r="A52" s="151" t="s">
        <v>76</v>
      </c>
      <c r="B52" s="151" t="s">
        <v>4410</v>
      </c>
      <c r="C52" s="124">
        <v>209650</v>
      </c>
      <c r="D52" s="124">
        <v>209650</v>
      </c>
    </row>
    <row r="53" spans="1:4" ht="24" x14ac:dyDescent="0.25">
      <c r="A53" s="151" t="s">
        <v>4237</v>
      </c>
      <c r="B53" s="151" t="s">
        <v>4410</v>
      </c>
      <c r="C53" s="124">
        <v>73690</v>
      </c>
      <c r="D53" s="124">
        <v>73690</v>
      </c>
    </row>
    <row r="54" spans="1:4" ht="24" x14ac:dyDescent="0.25">
      <c r="A54" s="151" t="s">
        <v>37</v>
      </c>
      <c r="B54" s="151" t="s">
        <v>4410</v>
      </c>
      <c r="C54" s="124">
        <v>132660</v>
      </c>
      <c r="D54" s="124">
        <v>132660</v>
      </c>
    </row>
    <row r="55" spans="1:4" ht="24" x14ac:dyDescent="0.25">
      <c r="A55" s="151" t="s">
        <v>23</v>
      </c>
      <c r="B55" s="151" t="s">
        <v>4410</v>
      </c>
      <c r="C55" s="124">
        <v>160570</v>
      </c>
      <c r="D55" s="124">
        <v>160570</v>
      </c>
    </row>
    <row r="56" spans="1:4" ht="24" x14ac:dyDescent="0.25">
      <c r="A56" s="151" t="s">
        <v>248</v>
      </c>
      <c r="B56" s="151" t="s">
        <v>4410</v>
      </c>
      <c r="C56" s="124">
        <v>45000</v>
      </c>
      <c r="D56" s="124">
        <v>45000</v>
      </c>
    </row>
    <row r="57" spans="1:4" ht="24" x14ac:dyDescent="0.25">
      <c r="A57" s="151" t="s">
        <v>706</v>
      </c>
      <c r="B57" s="151" t="s">
        <v>4410</v>
      </c>
      <c r="C57" s="124">
        <v>200000</v>
      </c>
      <c r="D57" s="124">
        <v>200000</v>
      </c>
    </row>
    <row r="58" spans="1:4" ht="24" x14ac:dyDescent="0.25">
      <c r="A58" s="151" t="s">
        <v>706</v>
      </c>
      <c r="B58" s="151" t="s">
        <v>4410</v>
      </c>
      <c r="C58" s="124">
        <v>63850</v>
      </c>
      <c r="D58" s="124">
        <v>63850</v>
      </c>
    </row>
    <row r="59" spans="1:4" ht="24" x14ac:dyDescent="0.25">
      <c r="A59" s="151" t="s">
        <v>314</v>
      </c>
      <c r="B59" s="151" t="s">
        <v>4410</v>
      </c>
      <c r="C59" s="124">
        <v>284030</v>
      </c>
      <c r="D59" s="124">
        <v>284030</v>
      </c>
    </row>
    <row r="60" spans="1:4" ht="24" x14ac:dyDescent="0.25">
      <c r="A60" s="151" t="s">
        <v>310</v>
      </c>
      <c r="B60" s="151" t="s">
        <v>4410</v>
      </c>
      <c r="C60" s="124">
        <v>241200</v>
      </c>
      <c r="D60" s="124">
        <v>241200</v>
      </c>
    </row>
    <row r="61" spans="1:4" ht="24" x14ac:dyDescent="0.25">
      <c r="A61" s="151" t="s">
        <v>4238</v>
      </c>
      <c r="B61" s="151" t="s">
        <v>4410</v>
      </c>
      <c r="C61" s="124">
        <v>500000</v>
      </c>
      <c r="D61" s="124">
        <v>500000</v>
      </c>
    </row>
    <row r="62" spans="1:4" ht="24" x14ac:dyDescent="0.25">
      <c r="A62" s="151" t="s">
        <v>4239</v>
      </c>
      <c r="B62" s="151" t="s">
        <v>4410</v>
      </c>
      <c r="C62" s="124">
        <v>361630</v>
      </c>
      <c r="D62" s="124">
        <v>361630</v>
      </c>
    </row>
    <row r="63" spans="1:4" ht="24" x14ac:dyDescent="0.25">
      <c r="A63" s="151" t="s">
        <v>4240</v>
      </c>
      <c r="B63" s="151" t="s">
        <v>4410</v>
      </c>
      <c r="C63" s="124">
        <v>53000</v>
      </c>
      <c r="D63" s="124">
        <v>53000</v>
      </c>
    </row>
    <row r="64" spans="1:4" ht="24" x14ac:dyDescent="0.25">
      <c r="A64" s="151" t="s">
        <v>4241</v>
      </c>
      <c r="B64" s="151" t="s">
        <v>4410</v>
      </c>
      <c r="C64" s="124">
        <v>132800</v>
      </c>
      <c r="D64" s="124">
        <v>132800</v>
      </c>
    </row>
    <row r="65" spans="1:4" ht="24" x14ac:dyDescent="0.25">
      <c r="A65" s="151" t="s">
        <v>4241</v>
      </c>
      <c r="B65" s="151" t="s">
        <v>4410</v>
      </c>
      <c r="C65" s="124">
        <v>300740</v>
      </c>
      <c r="D65" s="124">
        <v>300740</v>
      </c>
    </row>
    <row r="66" spans="1:4" ht="24" x14ac:dyDescent="0.25">
      <c r="A66" s="151" t="s">
        <v>4241</v>
      </c>
      <c r="B66" s="151" t="s">
        <v>4410</v>
      </c>
      <c r="C66" s="124">
        <v>148000</v>
      </c>
      <c r="D66" s="124">
        <v>148000</v>
      </c>
    </row>
    <row r="67" spans="1:4" ht="24" x14ac:dyDescent="0.25">
      <c r="A67" s="151" t="s">
        <v>4241</v>
      </c>
      <c r="B67" s="151" t="s">
        <v>4410</v>
      </c>
      <c r="C67" s="124">
        <v>188000</v>
      </c>
      <c r="D67" s="124">
        <v>188000</v>
      </c>
    </row>
    <row r="68" spans="1:4" ht="24" x14ac:dyDescent="0.25">
      <c r="A68" s="151" t="s">
        <v>707</v>
      </c>
      <c r="B68" s="151" t="s">
        <v>4410</v>
      </c>
      <c r="C68" s="124">
        <v>70000</v>
      </c>
      <c r="D68" s="124">
        <v>70000</v>
      </c>
    </row>
    <row r="69" spans="1:4" ht="24" x14ac:dyDescent="0.25">
      <c r="A69" s="151" t="s">
        <v>4242</v>
      </c>
      <c r="B69" s="151" t="s">
        <v>4410</v>
      </c>
      <c r="C69" s="124">
        <v>550000</v>
      </c>
      <c r="D69" s="124">
        <v>550000</v>
      </c>
    </row>
    <row r="70" spans="1:4" ht="24" x14ac:dyDescent="0.25">
      <c r="A70" s="151" t="s">
        <v>708</v>
      </c>
      <c r="B70" s="151" t="s">
        <v>4410</v>
      </c>
      <c r="C70" s="124">
        <v>200000</v>
      </c>
      <c r="D70" s="124">
        <v>200000</v>
      </c>
    </row>
    <row r="71" spans="1:4" ht="24" x14ac:dyDescent="0.25">
      <c r="A71" s="151" t="s">
        <v>708</v>
      </c>
      <c r="B71" s="151" t="s">
        <v>4410</v>
      </c>
      <c r="C71" s="124">
        <v>20000</v>
      </c>
      <c r="D71" s="124">
        <v>20000</v>
      </c>
    </row>
    <row r="72" spans="1:4" ht="24" x14ac:dyDescent="0.25">
      <c r="A72" s="151" t="s">
        <v>681</v>
      </c>
      <c r="B72" s="151" t="s">
        <v>4410</v>
      </c>
      <c r="C72" s="124">
        <v>230000</v>
      </c>
      <c r="D72" s="124">
        <v>230000</v>
      </c>
    </row>
    <row r="73" spans="1:4" ht="24" x14ac:dyDescent="0.25">
      <c r="A73" s="151" t="s">
        <v>681</v>
      </c>
      <c r="B73" s="151" t="s">
        <v>4410</v>
      </c>
      <c r="C73" s="124">
        <v>455250</v>
      </c>
      <c r="D73" s="124">
        <v>455250</v>
      </c>
    </row>
    <row r="74" spans="1:4" ht="24" x14ac:dyDescent="0.25">
      <c r="A74" s="151" t="s">
        <v>4243</v>
      </c>
      <c r="B74" s="151" t="s">
        <v>4410</v>
      </c>
      <c r="C74" s="124">
        <v>780850</v>
      </c>
      <c r="D74" s="124">
        <v>780850</v>
      </c>
    </row>
    <row r="75" spans="1:4" ht="24" x14ac:dyDescent="0.25">
      <c r="A75" s="151" t="s">
        <v>4244</v>
      </c>
      <c r="B75" s="151" t="s">
        <v>4410</v>
      </c>
      <c r="C75" s="124">
        <v>35980</v>
      </c>
      <c r="D75" s="124">
        <v>35980</v>
      </c>
    </row>
    <row r="76" spans="1:4" ht="24" x14ac:dyDescent="0.25">
      <c r="A76" s="151" t="s">
        <v>4244</v>
      </c>
      <c r="B76" s="151" t="s">
        <v>4410</v>
      </c>
      <c r="C76" s="124">
        <v>55820</v>
      </c>
      <c r="D76" s="124">
        <v>55820</v>
      </c>
    </row>
    <row r="77" spans="1:4" ht="24" x14ac:dyDescent="0.25">
      <c r="A77" s="151" t="s">
        <v>4245</v>
      </c>
      <c r="B77" s="151" t="s">
        <v>4410</v>
      </c>
      <c r="C77" s="124">
        <v>92710</v>
      </c>
      <c r="D77" s="124">
        <v>92710</v>
      </c>
    </row>
    <row r="78" spans="1:4" ht="24" x14ac:dyDescent="0.25">
      <c r="A78" s="151" t="s">
        <v>709</v>
      </c>
      <c r="B78" s="151" t="s">
        <v>4410</v>
      </c>
      <c r="C78" s="124">
        <v>34650</v>
      </c>
      <c r="D78" s="124">
        <v>34650</v>
      </c>
    </row>
    <row r="79" spans="1:4" ht="24" x14ac:dyDescent="0.25">
      <c r="A79" s="151" t="s">
        <v>709</v>
      </c>
      <c r="B79" s="151" t="s">
        <v>4410</v>
      </c>
      <c r="C79" s="124">
        <v>386000</v>
      </c>
      <c r="D79" s="124">
        <v>386000</v>
      </c>
    </row>
    <row r="80" spans="1:4" ht="24" x14ac:dyDescent="0.25">
      <c r="A80" s="151" t="s">
        <v>177</v>
      </c>
      <c r="B80" s="151" t="s">
        <v>4410</v>
      </c>
      <c r="C80" s="124">
        <v>320000</v>
      </c>
      <c r="D80" s="124">
        <v>320000</v>
      </c>
    </row>
    <row r="81" spans="1:4" ht="24" x14ac:dyDescent="0.25">
      <c r="A81" s="151" t="s">
        <v>177</v>
      </c>
      <c r="B81" s="151" t="s">
        <v>4410</v>
      </c>
      <c r="C81" s="124">
        <v>9160</v>
      </c>
      <c r="D81" s="124">
        <v>9160</v>
      </c>
    </row>
    <row r="82" spans="1:4" ht="24" x14ac:dyDescent="0.25">
      <c r="A82" s="151" t="s">
        <v>177</v>
      </c>
      <c r="B82" s="151" t="s">
        <v>4410</v>
      </c>
      <c r="C82" s="124">
        <v>10000</v>
      </c>
      <c r="D82" s="124">
        <v>10000</v>
      </c>
    </row>
    <row r="83" spans="1:4" ht="24" x14ac:dyDescent="0.25">
      <c r="A83" s="151" t="s">
        <v>177</v>
      </c>
      <c r="B83" s="151" t="s">
        <v>4410</v>
      </c>
      <c r="C83" s="124">
        <v>7230</v>
      </c>
      <c r="D83" s="124">
        <v>7230</v>
      </c>
    </row>
    <row r="84" spans="1:4" ht="24" x14ac:dyDescent="0.25">
      <c r="A84" s="151" t="s">
        <v>177</v>
      </c>
      <c r="B84" s="151" t="s">
        <v>4410</v>
      </c>
      <c r="C84" s="124">
        <v>185000</v>
      </c>
      <c r="D84" s="124">
        <v>185000</v>
      </c>
    </row>
    <row r="85" spans="1:4" ht="24" x14ac:dyDescent="0.25">
      <c r="A85" s="151" t="s">
        <v>177</v>
      </c>
      <c r="B85" s="151" t="s">
        <v>4410</v>
      </c>
      <c r="C85" s="124">
        <v>2400000</v>
      </c>
      <c r="D85" s="124">
        <v>2400000</v>
      </c>
    </row>
    <row r="86" spans="1:4" ht="24" x14ac:dyDescent="0.25">
      <c r="A86" s="151" t="s">
        <v>177</v>
      </c>
      <c r="B86" s="151" t="s">
        <v>4410</v>
      </c>
      <c r="C86" s="124">
        <v>1500000</v>
      </c>
      <c r="D86" s="124">
        <v>1500000</v>
      </c>
    </row>
    <row r="87" spans="1:4" ht="24" x14ac:dyDescent="0.25">
      <c r="A87" s="151" t="s">
        <v>177</v>
      </c>
      <c r="B87" s="151" t="s">
        <v>4410</v>
      </c>
      <c r="C87" s="124">
        <v>800000</v>
      </c>
      <c r="D87" s="124">
        <v>800000</v>
      </c>
    </row>
    <row r="88" spans="1:4" ht="24" x14ac:dyDescent="0.25">
      <c r="A88" s="151" t="s">
        <v>638</v>
      </c>
      <c r="B88" s="151" t="s">
        <v>4410</v>
      </c>
      <c r="C88" s="124">
        <v>133790</v>
      </c>
      <c r="D88" s="124">
        <v>133790</v>
      </c>
    </row>
    <row r="89" spans="1:4" ht="24" x14ac:dyDescent="0.25">
      <c r="A89" s="151" t="s">
        <v>638</v>
      </c>
      <c r="B89" s="151" t="s">
        <v>4410</v>
      </c>
      <c r="C89" s="124">
        <v>1104000</v>
      </c>
      <c r="D89" s="124">
        <v>1104000</v>
      </c>
    </row>
    <row r="90" spans="1:4" ht="24" x14ac:dyDescent="0.25">
      <c r="A90" s="151" t="s">
        <v>638</v>
      </c>
      <c r="B90" s="151" t="s">
        <v>4410</v>
      </c>
      <c r="C90" s="124">
        <v>59600</v>
      </c>
      <c r="D90" s="124">
        <v>59600</v>
      </c>
    </row>
    <row r="91" spans="1:4" ht="24" x14ac:dyDescent="0.25">
      <c r="A91" s="151" t="s">
        <v>638</v>
      </c>
      <c r="B91" s="151" t="s">
        <v>4410</v>
      </c>
      <c r="C91" s="124">
        <v>43000</v>
      </c>
      <c r="D91" s="124">
        <v>43000</v>
      </c>
    </row>
    <row r="92" spans="1:4" ht="24" x14ac:dyDescent="0.25">
      <c r="A92" s="151" t="s">
        <v>638</v>
      </c>
      <c r="B92" s="151" t="s">
        <v>4410</v>
      </c>
      <c r="C92" s="124">
        <v>204000</v>
      </c>
      <c r="D92" s="124">
        <v>204000</v>
      </c>
    </row>
    <row r="93" spans="1:4" ht="24" x14ac:dyDescent="0.25">
      <c r="A93" s="151" t="s">
        <v>636</v>
      </c>
      <c r="B93" s="151" t="s">
        <v>4410</v>
      </c>
      <c r="C93" s="124">
        <v>118230</v>
      </c>
      <c r="D93" s="124">
        <v>118230</v>
      </c>
    </row>
    <row r="94" spans="1:4" ht="24" x14ac:dyDescent="0.25">
      <c r="A94" s="151" t="s">
        <v>636</v>
      </c>
      <c r="B94" s="151" t="s">
        <v>4410</v>
      </c>
      <c r="C94" s="124">
        <v>118240</v>
      </c>
      <c r="D94" s="124">
        <v>118240</v>
      </c>
    </row>
    <row r="95" spans="1:4" ht="24" x14ac:dyDescent="0.25">
      <c r="A95" s="151" t="s">
        <v>636</v>
      </c>
      <c r="B95" s="151" t="s">
        <v>4410</v>
      </c>
      <c r="C95" s="124">
        <v>118230</v>
      </c>
      <c r="D95" s="124">
        <v>118230</v>
      </c>
    </row>
    <row r="96" spans="1:4" ht="24" x14ac:dyDescent="0.25">
      <c r="A96" s="151" t="s">
        <v>636</v>
      </c>
      <c r="B96" s="151" t="s">
        <v>4410</v>
      </c>
      <c r="C96" s="124">
        <v>896760</v>
      </c>
      <c r="D96" s="124">
        <v>896760</v>
      </c>
    </row>
    <row r="97" spans="1:4" ht="24" x14ac:dyDescent="0.25">
      <c r="A97" s="151" t="s">
        <v>612</v>
      </c>
      <c r="B97" s="151" t="s">
        <v>4410</v>
      </c>
      <c r="C97" s="124">
        <v>82820</v>
      </c>
      <c r="D97" s="124">
        <v>82820</v>
      </c>
    </row>
    <row r="98" spans="1:4" ht="24" x14ac:dyDescent="0.25">
      <c r="A98" s="151" t="s">
        <v>612</v>
      </c>
      <c r="B98" s="151" t="s">
        <v>4410</v>
      </c>
      <c r="C98" s="124">
        <v>570000</v>
      </c>
      <c r="D98" s="124">
        <v>570000</v>
      </c>
    </row>
    <row r="99" spans="1:4" ht="24" x14ac:dyDescent="0.25">
      <c r="A99" s="151" t="s">
        <v>672</v>
      </c>
      <c r="B99" s="151" t="s">
        <v>4410</v>
      </c>
      <c r="C99" s="124">
        <v>80000</v>
      </c>
      <c r="D99" s="124">
        <v>80000</v>
      </c>
    </row>
    <row r="100" spans="1:4" ht="24" x14ac:dyDescent="0.25">
      <c r="A100" s="151" t="s">
        <v>672</v>
      </c>
      <c r="B100" s="151" t="s">
        <v>4410</v>
      </c>
      <c r="C100" s="124">
        <v>510000</v>
      </c>
      <c r="D100" s="124">
        <v>510000</v>
      </c>
    </row>
    <row r="101" spans="1:4" ht="24" x14ac:dyDescent="0.25">
      <c r="A101" s="151" t="s">
        <v>4246</v>
      </c>
      <c r="B101" s="151" t="s">
        <v>4410</v>
      </c>
      <c r="C101" s="124">
        <v>63830</v>
      </c>
      <c r="D101" s="124">
        <v>63830</v>
      </c>
    </row>
    <row r="102" spans="1:4" ht="24" x14ac:dyDescent="0.25">
      <c r="A102" s="151" t="s">
        <v>508</v>
      </c>
      <c r="B102" s="151" t="s">
        <v>4410</v>
      </c>
      <c r="C102" s="124">
        <v>47870</v>
      </c>
      <c r="D102" s="124">
        <v>47870</v>
      </c>
    </row>
    <row r="103" spans="1:4" ht="24" x14ac:dyDescent="0.25">
      <c r="A103" s="151" t="s">
        <v>508</v>
      </c>
      <c r="B103" s="151" t="s">
        <v>4410</v>
      </c>
      <c r="C103" s="124">
        <v>297000</v>
      </c>
      <c r="D103" s="124">
        <v>297000</v>
      </c>
    </row>
    <row r="104" spans="1:4" ht="24" x14ac:dyDescent="0.25">
      <c r="A104" s="151" t="s">
        <v>4247</v>
      </c>
      <c r="B104" s="151" t="s">
        <v>4410</v>
      </c>
      <c r="C104" s="124">
        <v>795080</v>
      </c>
      <c r="D104" s="124">
        <v>795080</v>
      </c>
    </row>
    <row r="105" spans="1:4" ht="24" x14ac:dyDescent="0.25">
      <c r="A105" s="151" t="s">
        <v>710</v>
      </c>
      <c r="B105" s="151" t="s">
        <v>4410</v>
      </c>
      <c r="C105" s="124">
        <v>863530</v>
      </c>
      <c r="D105" s="124">
        <v>863530</v>
      </c>
    </row>
    <row r="106" spans="1:4" ht="24" x14ac:dyDescent="0.25">
      <c r="A106" s="151" t="s">
        <v>4248</v>
      </c>
      <c r="B106" s="151" t="s">
        <v>4410</v>
      </c>
      <c r="C106" s="124">
        <v>49000</v>
      </c>
      <c r="D106" s="124">
        <v>49000</v>
      </c>
    </row>
    <row r="107" spans="1:4" ht="24" x14ac:dyDescent="0.25">
      <c r="A107" s="151" t="s">
        <v>4008</v>
      </c>
      <c r="B107" s="151" t="s">
        <v>4410</v>
      </c>
      <c r="C107" s="124">
        <v>20000</v>
      </c>
      <c r="D107" s="124">
        <v>20000</v>
      </c>
    </row>
    <row r="108" spans="1:4" ht="24" x14ac:dyDescent="0.25">
      <c r="A108" s="151" t="s">
        <v>711</v>
      </c>
      <c r="B108" s="151" t="s">
        <v>4410</v>
      </c>
      <c r="C108" s="124">
        <v>120000</v>
      </c>
      <c r="D108" s="124">
        <v>120000</v>
      </c>
    </row>
    <row r="109" spans="1:4" ht="24" x14ac:dyDescent="0.25">
      <c r="A109" s="151" t="s">
        <v>4249</v>
      </c>
      <c r="B109" s="151" t="s">
        <v>4410</v>
      </c>
      <c r="C109" s="124">
        <v>600000</v>
      </c>
      <c r="D109" s="124">
        <v>600000</v>
      </c>
    </row>
    <row r="110" spans="1:4" ht="24" x14ac:dyDescent="0.25">
      <c r="A110" s="151" t="s">
        <v>712</v>
      </c>
      <c r="B110" s="151" t="s">
        <v>4410</v>
      </c>
      <c r="C110" s="124">
        <v>105000</v>
      </c>
      <c r="D110" s="124">
        <v>105000</v>
      </c>
    </row>
    <row r="111" spans="1:4" ht="24" x14ac:dyDescent="0.25">
      <c r="A111" s="151" t="s">
        <v>688</v>
      </c>
      <c r="B111" s="151" t="s">
        <v>4410</v>
      </c>
      <c r="C111" s="124">
        <v>506780</v>
      </c>
      <c r="D111" s="124">
        <v>506780</v>
      </c>
    </row>
    <row r="112" spans="1:4" ht="24" x14ac:dyDescent="0.25">
      <c r="A112" s="151" t="s">
        <v>688</v>
      </c>
      <c r="B112" s="151" t="s">
        <v>4410</v>
      </c>
      <c r="C112" s="124">
        <v>125230</v>
      </c>
      <c r="D112" s="124">
        <v>125230</v>
      </c>
    </row>
    <row r="113" spans="1:4" ht="24" x14ac:dyDescent="0.25">
      <c r="A113" s="151" t="s">
        <v>688</v>
      </c>
      <c r="B113" s="151" t="s">
        <v>4410</v>
      </c>
      <c r="C113" s="124">
        <v>1434910</v>
      </c>
      <c r="D113" s="124">
        <v>1434910</v>
      </c>
    </row>
    <row r="114" spans="1:4" ht="24" x14ac:dyDescent="0.25">
      <c r="A114" s="151" t="s">
        <v>713</v>
      </c>
      <c r="B114" s="151" t="s">
        <v>4410</v>
      </c>
      <c r="C114" s="124">
        <v>563500</v>
      </c>
      <c r="D114" s="124">
        <v>563500</v>
      </c>
    </row>
    <row r="115" spans="1:4" ht="24" x14ac:dyDescent="0.25">
      <c r="A115" s="151" t="s">
        <v>713</v>
      </c>
      <c r="B115" s="151" t="s">
        <v>4410</v>
      </c>
      <c r="C115" s="124">
        <v>650000</v>
      </c>
      <c r="D115" s="124">
        <v>650000</v>
      </c>
    </row>
    <row r="116" spans="1:4" ht="24" x14ac:dyDescent="0.25">
      <c r="A116" s="151" t="s">
        <v>4250</v>
      </c>
      <c r="B116" s="151" t="s">
        <v>4410</v>
      </c>
      <c r="C116" s="124">
        <v>1376000</v>
      </c>
      <c r="D116" s="124">
        <v>1376000</v>
      </c>
    </row>
    <row r="117" spans="1:4" ht="24" x14ac:dyDescent="0.25">
      <c r="A117" s="151" t="s">
        <v>714</v>
      </c>
      <c r="B117" s="151" t="s">
        <v>4410</v>
      </c>
      <c r="C117" s="124">
        <v>250000</v>
      </c>
      <c r="D117" s="124">
        <v>250000</v>
      </c>
    </row>
    <row r="118" spans="1:4" ht="24" x14ac:dyDescent="0.25">
      <c r="A118" s="151" t="s">
        <v>4251</v>
      </c>
      <c r="B118" s="151" t="s">
        <v>4410</v>
      </c>
      <c r="C118" s="124">
        <v>319910</v>
      </c>
      <c r="D118" s="124">
        <v>319910</v>
      </c>
    </row>
    <row r="119" spans="1:4" ht="24" x14ac:dyDescent="0.25">
      <c r="A119" s="151" t="s">
        <v>4252</v>
      </c>
      <c r="B119" s="151" t="s">
        <v>4410</v>
      </c>
      <c r="C119" s="124">
        <v>680000</v>
      </c>
      <c r="D119" s="124">
        <v>680000</v>
      </c>
    </row>
    <row r="120" spans="1:4" ht="24" x14ac:dyDescent="0.25">
      <c r="A120" s="151" t="s">
        <v>4252</v>
      </c>
      <c r="B120" s="151" t="s">
        <v>4410</v>
      </c>
      <c r="C120" s="124">
        <v>850450</v>
      </c>
      <c r="D120" s="124">
        <v>850450</v>
      </c>
    </row>
    <row r="121" spans="1:4" ht="24" x14ac:dyDescent="0.25">
      <c r="A121" s="151" t="s">
        <v>4252</v>
      </c>
      <c r="B121" s="151" t="s">
        <v>4410</v>
      </c>
      <c r="C121" s="124">
        <v>119520</v>
      </c>
      <c r="D121" s="124">
        <v>119520</v>
      </c>
    </row>
    <row r="122" spans="1:4" ht="24" x14ac:dyDescent="0.25">
      <c r="A122" s="151" t="s">
        <v>4252</v>
      </c>
      <c r="B122" s="151" t="s">
        <v>4410</v>
      </c>
      <c r="C122" s="124">
        <v>190000</v>
      </c>
      <c r="D122" s="124">
        <v>190000</v>
      </c>
    </row>
    <row r="123" spans="1:4" ht="24" x14ac:dyDescent="0.25">
      <c r="A123" s="151" t="s">
        <v>4252</v>
      </c>
      <c r="B123" s="151" t="s">
        <v>4410</v>
      </c>
      <c r="C123" s="124">
        <v>159510</v>
      </c>
      <c r="D123" s="124">
        <v>159510</v>
      </c>
    </row>
    <row r="124" spans="1:4" ht="24" x14ac:dyDescent="0.25">
      <c r="A124" s="151" t="s">
        <v>4253</v>
      </c>
      <c r="B124" s="151" t="s">
        <v>4410</v>
      </c>
      <c r="C124" s="124">
        <v>321610</v>
      </c>
      <c r="D124" s="124">
        <v>321610</v>
      </c>
    </row>
    <row r="125" spans="1:4" ht="24" x14ac:dyDescent="0.25">
      <c r="A125" s="151" t="s">
        <v>4253</v>
      </c>
      <c r="B125" s="151" t="s">
        <v>4410</v>
      </c>
      <c r="C125" s="124">
        <v>17080</v>
      </c>
      <c r="D125" s="124">
        <v>17080</v>
      </c>
    </row>
    <row r="126" spans="1:4" ht="24" x14ac:dyDescent="0.25">
      <c r="A126" s="151" t="s">
        <v>4253</v>
      </c>
      <c r="B126" s="151" t="s">
        <v>4410</v>
      </c>
      <c r="C126" s="124">
        <v>390340</v>
      </c>
      <c r="D126" s="124">
        <v>390340</v>
      </c>
    </row>
    <row r="127" spans="1:4" ht="24" x14ac:dyDescent="0.25">
      <c r="A127" s="151" t="s">
        <v>715</v>
      </c>
      <c r="B127" s="151" t="s">
        <v>4410</v>
      </c>
      <c r="C127" s="124">
        <v>819080</v>
      </c>
      <c r="D127" s="124">
        <v>819080</v>
      </c>
    </row>
    <row r="128" spans="1:4" ht="24" x14ac:dyDescent="0.25">
      <c r="A128" s="151" t="s">
        <v>4254</v>
      </c>
      <c r="B128" s="151" t="s">
        <v>4410</v>
      </c>
      <c r="C128" s="124">
        <v>212000</v>
      </c>
      <c r="D128" s="124">
        <v>212000</v>
      </c>
    </row>
    <row r="129" spans="1:4" ht="24" x14ac:dyDescent="0.25">
      <c r="A129" s="151" t="s">
        <v>716</v>
      </c>
      <c r="B129" s="151" t="s">
        <v>4410</v>
      </c>
      <c r="C129" s="124">
        <v>505000</v>
      </c>
      <c r="D129" s="124">
        <v>505000</v>
      </c>
    </row>
    <row r="130" spans="1:4" ht="24" x14ac:dyDescent="0.25">
      <c r="A130" s="151" t="s">
        <v>716</v>
      </c>
      <c r="B130" s="151" t="s">
        <v>4410</v>
      </c>
      <c r="C130" s="124">
        <v>622000</v>
      </c>
      <c r="D130" s="124">
        <v>622000</v>
      </c>
    </row>
    <row r="131" spans="1:4" ht="24" x14ac:dyDescent="0.25">
      <c r="A131" s="151" t="s">
        <v>4255</v>
      </c>
      <c r="B131" s="151" t="s">
        <v>4410</v>
      </c>
      <c r="C131" s="124">
        <v>100000</v>
      </c>
      <c r="D131" s="124">
        <v>100000</v>
      </c>
    </row>
    <row r="132" spans="1:4" ht="24" x14ac:dyDescent="0.25">
      <c r="A132" s="151" t="s">
        <v>4256</v>
      </c>
      <c r="B132" s="151" t="s">
        <v>4410</v>
      </c>
      <c r="C132" s="124">
        <v>52000</v>
      </c>
      <c r="D132" s="124">
        <v>52000</v>
      </c>
    </row>
    <row r="133" spans="1:4" ht="24" x14ac:dyDescent="0.25">
      <c r="A133" s="151" t="s">
        <v>4257</v>
      </c>
      <c r="B133" s="151" t="s">
        <v>4410</v>
      </c>
      <c r="C133" s="124">
        <v>68000</v>
      </c>
      <c r="D133" s="124">
        <v>68000</v>
      </c>
    </row>
    <row r="134" spans="1:4" ht="24" x14ac:dyDescent="0.25">
      <c r="A134" s="151" t="s">
        <v>4257</v>
      </c>
      <c r="B134" s="151" t="s">
        <v>4410</v>
      </c>
      <c r="C134" s="124">
        <v>15000</v>
      </c>
      <c r="D134" s="124">
        <v>15000</v>
      </c>
    </row>
    <row r="135" spans="1:4" ht="24" x14ac:dyDescent="0.25">
      <c r="A135" s="151" t="s">
        <v>4257</v>
      </c>
      <c r="B135" s="151" t="s">
        <v>4410</v>
      </c>
      <c r="C135" s="124">
        <v>48230</v>
      </c>
      <c r="D135" s="124">
        <v>48230</v>
      </c>
    </row>
    <row r="136" spans="1:4" ht="24" x14ac:dyDescent="0.25">
      <c r="A136" s="151" t="s">
        <v>4257</v>
      </c>
      <c r="B136" s="151" t="s">
        <v>4410</v>
      </c>
      <c r="C136" s="124">
        <v>17300</v>
      </c>
      <c r="D136" s="124">
        <v>17300</v>
      </c>
    </row>
    <row r="137" spans="1:4" ht="24" x14ac:dyDescent="0.25">
      <c r="A137" s="151" t="s">
        <v>717</v>
      </c>
      <c r="B137" s="151" t="s">
        <v>4410</v>
      </c>
      <c r="C137" s="124">
        <v>70000</v>
      </c>
      <c r="D137" s="124">
        <v>70000</v>
      </c>
    </row>
    <row r="138" spans="1:4" ht="24" x14ac:dyDescent="0.25">
      <c r="A138" s="151" t="s">
        <v>718</v>
      </c>
      <c r="B138" s="151" t="s">
        <v>4410</v>
      </c>
      <c r="C138" s="124">
        <v>177400</v>
      </c>
      <c r="D138" s="124">
        <v>177400</v>
      </c>
    </row>
    <row r="139" spans="1:4" ht="24" x14ac:dyDescent="0.25">
      <c r="A139" s="151" t="s">
        <v>719</v>
      </c>
      <c r="B139" s="151" t="s">
        <v>4410</v>
      </c>
      <c r="C139" s="124">
        <v>761870</v>
      </c>
      <c r="D139" s="124">
        <v>761870</v>
      </c>
    </row>
    <row r="140" spans="1:4" ht="24" x14ac:dyDescent="0.25">
      <c r="A140" s="151" t="s">
        <v>720</v>
      </c>
      <c r="B140" s="151" t="s">
        <v>4410</v>
      </c>
      <c r="C140" s="124">
        <v>175000</v>
      </c>
      <c r="D140" s="124">
        <v>175000</v>
      </c>
    </row>
    <row r="141" spans="1:4" ht="24" x14ac:dyDescent="0.25">
      <c r="A141" s="151" t="s">
        <v>720</v>
      </c>
      <c r="B141" s="151" t="s">
        <v>4410</v>
      </c>
      <c r="C141" s="124">
        <v>450000</v>
      </c>
      <c r="D141" s="124">
        <v>450000</v>
      </c>
    </row>
    <row r="142" spans="1:4" ht="24" x14ac:dyDescent="0.25">
      <c r="A142" s="151" t="s">
        <v>721</v>
      </c>
      <c r="B142" s="151" t="s">
        <v>4410</v>
      </c>
      <c r="C142" s="124">
        <v>16000</v>
      </c>
      <c r="D142" s="124">
        <v>16000</v>
      </c>
    </row>
    <row r="143" spans="1:4" ht="24" x14ac:dyDescent="0.25">
      <c r="A143" s="151" t="s">
        <v>4258</v>
      </c>
      <c r="B143" s="151" t="s">
        <v>4410</v>
      </c>
      <c r="C143" s="124">
        <v>94000</v>
      </c>
      <c r="D143" s="124">
        <v>94000</v>
      </c>
    </row>
    <row r="144" spans="1:4" ht="24" x14ac:dyDescent="0.25">
      <c r="A144" s="151" t="s">
        <v>4258</v>
      </c>
      <c r="B144" s="151" t="s">
        <v>4410</v>
      </c>
      <c r="C144" s="124">
        <v>15000</v>
      </c>
      <c r="D144" s="124">
        <v>15000</v>
      </c>
    </row>
    <row r="145" spans="1:4" ht="24" x14ac:dyDescent="0.25">
      <c r="A145" s="151" t="s">
        <v>4259</v>
      </c>
      <c r="B145" s="151" t="s">
        <v>4410</v>
      </c>
      <c r="C145" s="124">
        <v>44480</v>
      </c>
      <c r="D145" s="124">
        <v>44480</v>
      </c>
    </row>
    <row r="146" spans="1:4" ht="24" x14ac:dyDescent="0.25">
      <c r="A146" s="151" t="s">
        <v>700</v>
      </c>
      <c r="B146" s="151" t="s">
        <v>4410</v>
      </c>
      <c r="C146" s="124">
        <v>1170000</v>
      </c>
      <c r="D146" s="124">
        <v>1170000</v>
      </c>
    </row>
    <row r="147" spans="1:4" ht="24" x14ac:dyDescent="0.25">
      <c r="A147" s="151" t="s">
        <v>722</v>
      </c>
      <c r="B147" s="151" t="s">
        <v>4410</v>
      </c>
      <c r="C147" s="124">
        <v>800000</v>
      </c>
      <c r="D147" s="124">
        <v>800000</v>
      </c>
    </row>
    <row r="148" spans="1:4" ht="24" x14ac:dyDescent="0.25">
      <c r="A148" s="151" t="s">
        <v>638</v>
      </c>
      <c r="B148" s="151" t="s">
        <v>4410</v>
      </c>
      <c r="C148" s="124">
        <v>2400000</v>
      </c>
      <c r="D148" s="124">
        <v>2400000</v>
      </c>
    </row>
    <row r="149" spans="1:4" ht="24" x14ac:dyDescent="0.25">
      <c r="A149" s="151" t="s">
        <v>177</v>
      </c>
      <c r="B149" s="151" t="s">
        <v>4410</v>
      </c>
      <c r="C149" s="124">
        <v>2080000</v>
      </c>
      <c r="D149" s="124">
        <v>2080000</v>
      </c>
    </row>
    <row r="150" spans="1:4" ht="24" x14ac:dyDescent="0.25">
      <c r="A150" s="151" t="s">
        <v>177</v>
      </c>
      <c r="B150" s="151" t="s">
        <v>4410</v>
      </c>
      <c r="C150" s="124">
        <v>13050000</v>
      </c>
      <c r="D150" s="124">
        <v>13050000</v>
      </c>
    </row>
    <row r="151" spans="1:4" ht="24" x14ac:dyDescent="0.25">
      <c r="A151" s="151" t="s">
        <v>4260</v>
      </c>
      <c r="B151" s="151" t="s">
        <v>4410</v>
      </c>
      <c r="C151" s="124">
        <v>500000</v>
      </c>
      <c r="D151" s="124">
        <v>500000</v>
      </c>
    </row>
    <row r="152" spans="1:4" x14ac:dyDescent="0.25">
      <c r="A152" s="151" t="s">
        <v>628</v>
      </c>
      <c r="B152" s="151" t="s">
        <v>674</v>
      </c>
      <c r="C152" s="124">
        <v>30000</v>
      </c>
      <c r="D152" s="124">
        <v>30000</v>
      </c>
    </row>
    <row r="153" spans="1:4" x14ac:dyDescent="0.25">
      <c r="A153" s="151" t="s">
        <v>78</v>
      </c>
      <c r="B153" s="151" t="s">
        <v>4409</v>
      </c>
      <c r="C153" s="124">
        <v>107000</v>
      </c>
      <c r="D153" s="124">
        <v>107000</v>
      </c>
    </row>
    <row r="154" spans="1:4" x14ac:dyDescent="0.25">
      <c r="A154" s="151" t="s">
        <v>629</v>
      </c>
      <c r="B154" s="151" t="s">
        <v>630</v>
      </c>
      <c r="C154" s="124">
        <v>25000</v>
      </c>
      <c r="D154" s="124">
        <v>25000</v>
      </c>
    </row>
    <row r="155" spans="1:4" ht="24" x14ac:dyDescent="0.25">
      <c r="A155" s="151" t="s">
        <v>631</v>
      </c>
      <c r="B155" s="151" t="s">
        <v>4411</v>
      </c>
      <c r="C155" s="124">
        <v>58000</v>
      </c>
      <c r="D155" s="124">
        <v>58000</v>
      </c>
    </row>
    <row r="156" spans="1:4" ht="36" x14ac:dyDescent="0.25">
      <c r="A156" s="151" t="s">
        <v>633</v>
      </c>
      <c r="B156" s="151" t="s">
        <v>634</v>
      </c>
      <c r="C156" s="124">
        <v>40000</v>
      </c>
      <c r="D156" s="124">
        <v>40000</v>
      </c>
    </row>
    <row r="157" spans="1:4" ht="24" x14ac:dyDescent="0.25">
      <c r="A157" s="151" t="s">
        <v>635</v>
      </c>
      <c r="B157" s="151" t="s">
        <v>4261</v>
      </c>
      <c r="C157" s="124">
        <v>34000</v>
      </c>
      <c r="D157" s="124">
        <v>34000</v>
      </c>
    </row>
    <row r="158" spans="1:4" x14ac:dyDescent="0.25">
      <c r="A158" s="151" t="s">
        <v>636</v>
      </c>
      <c r="B158" s="151" t="s">
        <v>637</v>
      </c>
      <c r="C158" s="124">
        <v>50000</v>
      </c>
      <c r="D158" s="124">
        <v>50000</v>
      </c>
    </row>
    <row r="159" spans="1:4" x14ac:dyDescent="0.25">
      <c r="A159" s="151" t="s">
        <v>638</v>
      </c>
      <c r="B159" s="151" t="s">
        <v>639</v>
      </c>
      <c r="C159" s="124">
        <v>61000</v>
      </c>
      <c r="D159" s="124">
        <v>61000</v>
      </c>
    </row>
    <row r="160" spans="1:4" x14ac:dyDescent="0.25">
      <c r="A160" s="151" t="s">
        <v>636</v>
      </c>
      <c r="B160" s="151" t="s">
        <v>643</v>
      </c>
      <c r="C160" s="124">
        <v>90000</v>
      </c>
      <c r="D160" s="124">
        <v>90000</v>
      </c>
    </row>
    <row r="161" spans="1:4" ht="24" x14ac:dyDescent="0.25">
      <c r="A161" s="151" t="s">
        <v>644</v>
      </c>
      <c r="B161" s="151" t="s">
        <v>645</v>
      </c>
      <c r="C161" s="124">
        <v>141000</v>
      </c>
      <c r="D161" s="124">
        <v>141000</v>
      </c>
    </row>
    <row r="162" spans="1:4" ht="24" x14ac:dyDescent="0.25">
      <c r="A162" s="151" t="s">
        <v>646</v>
      </c>
      <c r="B162" s="151" t="s">
        <v>647</v>
      </c>
      <c r="C162" s="124">
        <v>158000</v>
      </c>
      <c r="D162" s="124">
        <v>158000</v>
      </c>
    </row>
    <row r="163" spans="1:4" x14ac:dyDescent="0.25">
      <c r="A163" s="151" t="s">
        <v>648</v>
      </c>
      <c r="B163" s="151" t="s">
        <v>649</v>
      </c>
      <c r="C163" s="124">
        <v>56000</v>
      </c>
      <c r="D163" s="124">
        <v>56000</v>
      </c>
    </row>
    <row r="164" spans="1:4" ht="36" x14ac:dyDescent="0.25">
      <c r="A164" s="151" t="s">
        <v>652</v>
      </c>
      <c r="B164" s="151" t="s">
        <v>653</v>
      </c>
      <c r="C164" s="124">
        <v>40000</v>
      </c>
      <c r="D164" s="124">
        <v>40000</v>
      </c>
    </row>
    <row r="165" spans="1:4" ht="24" x14ac:dyDescent="0.25">
      <c r="A165" s="151" t="s">
        <v>654</v>
      </c>
      <c r="B165" s="151" t="s">
        <v>655</v>
      </c>
      <c r="C165" s="124">
        <v>79000</v>
      </c>
      <c r="D165" s="124">
        <v>79000</v>
      </c>
    </row>
    <row r="166" spans="1:4" x14ac:dyDescent="0.25">
      <c r="A166" s="151" t="s">
        <v>656</v>
      </c>
      <c r="B166" s="151" t="s">
        <v>657</v>
      </c>
      <c r="C166" s="124">
        <v>65000</v>
      </c>
      <c r="D166" s="124">
        <v>65000</v>
      </c>
    </row>
    <row r="167" spans="1:4" x14ac:dyDescent="0.25">
      <c r="A167" s="151" t="s">
        <v>658</v>
      </c>
      <c r="B167" s="151" t="s">
        <v>659</v>
      </c>
      <c r="C167" s="124">
        <v>22000</v>
      </c>
      <c r="D167" s="124">
        <v>22000</v>
      </c>
    </row>
    <row r="168" spans="1:4" ht="24" x14ac:dyDescent="0.25">
      <c r="A168" s="151" t="s">
        <v>660</v>
      </c>
      <c r="B168" s="151" t="s">
        <v>661</v>
      </c>
      <c r="C168" s="124">
        <v>59000</v>
      </c>
      <c r="D168" s="124">
        <v>59000</v>
      </c>
    </row>
    <row r="169" spans="1:4" x14ac:dyDescent="0.25">
      <c r="A169" s="151" t="s">
        <v>662</v>
      </c>
      <c r="B169" s="151" t="s">
        <v>663</v>
      </c>
      <c r="C169" s="124">
        <v>128000</v>
      </c>
      <c r="D169" s="124">
        <v>128000</v>
      </c>
    </row>
    <row r="170" spans="1:4" x14ac:dyDescent="0.25">
      <c r="A170" s="151" t="s">
        <v>664</v>
      </c>
      <c r="B170" s="151" t="s">
        <v>665</v>
      </c>
      <c r="C170" s="124">
        <v>178000</v>
      </c>
      <c r="D170" s="124">
        <v>178000</v>
      </c>
    </row>
    <row r="171" spans="1:4" ht="24" x14ac:dyDescent="0.25">
      <c r="A171" s="151" t="s">
        <v>666</v>
      </c>
      <c r="B171" s="151" t="s">
        <v>667</v>
      </c>
      <c r="C171" s="124">
        <v>37000</v>
      </c>
      <c r="D171" s="124">
        <v>37000</v>
      </c>
    </row>
    <row r="172" spans="1:4" x14ac:dyDescent="0.25">
      <c r="A172" s="151" t="s">
        <v>668</v>
      </c>
      <c r="B172" s="151" t="s">
        <v>669</v>
      </c>
      <c r="C172" s="124">
        <v>156000</v>
      </c>
      <c r="D172" s="124">
        <v>156000</v>
      </c>
    </row>
    <row r="173" spans="1:4" x14ac:dyDescent="0.25">
      <c r="A173" s="151" t="s">
        <v>670</v>
      </c>
      <c r="B173" s="151" t="s">
        <v>671</v>
      </c>
      <c r="C173" s="124">
        <v>161000</v>
      </c>
      <c r="D173" s="124">
        <v>161000</v>
      </c>
    </row>
    <row r="174" spans="1:4" x14ac:dyDescent="0.25">
      <c r="A174" s="151" t="s">
        <v>672</v>
      </c>
      <c r="B174" s="151" t="s">
        <v>673</v>
      </c>
      <c r="C174" s="124">
        <v>62000</v>
      </c>
      <c r="D174" s="124">
        <v>62000</v>
      </c>
    </row>
    <row r="175" spans="1:4" x14ac:dyDescent="0.25">
      <c r="A175" s="151" t="s">
        <v>672</v>
      </c>
      <c r="B175" s="151" t="s">
        <v>4262</v>
      </c>
      <c r="C175" s="124">
        <v>31000</v>
      </c>
      <c r="D175" s="124">
        <v>31000</v>
      </c>
    </row>
    <row r="176" spans="1:4" ht="24" x14ac:dyDescent="0.25">
      <c r="A176" s="151" t="s">
        <v>675</v>
      </c>
      <c r="B176" s="151" t="s">
        <v>676</v>
      </c>
      <c r="C176" s="124">
        <v>59000</v>
      </c>
      <c r="D176" s="124">
        <v>59000</v>
      </c>
    </row>
    <row r="177" spans="1:4" ht="24" x14ac:dyDescent="0.25">
      <c r="A177" s="151" t="s">
        <v>128</v>
      </c>
      <c r="B177" s="151" t="s">
        <v>677</v>
      </c>
      <c r="C177" s="124">
        <v>70000</v>
      </c>
      <c r="D177" s="124">
        <v>70000</v>
      </c>
    </row>
    <row r="178" spans="1:4" x14ac:dyDescent="0.25">
      <c r="A178" s="151" t="s">
        <v>678</v>
      </c>
      <c r="B178" s="151" t="s">
        <v>4263</v>
      </c>
      <c r="C178" s="124">
        <v>72000</v>
      </c>
      <c r="D178" s="124">
        <v>72000</v>
      </c>
    </row>
    <row r="179" spans="1:4" ht="24" x14ac:dyDescent="0.25">
      <c r="A179" s="151" t="s">
        <v>679</v>
      </c>
      <c r="B179" s="151" t="s">
        <v>4264</v>
      </c>
      <c r="C179" s="124">
        <v>88000</v>
      </c>
      <c r="D179" s="124">
        <v>88000</v>
      </c>
    </row>
    <row r="180" spans="1:4" x14ac:dyDescent="0.25">
      <c r="A180" s="151" t="s">
        <v>680</v>
      </c>
      <c r="B180" s="151" t="s">
        <v>4265</v>
      </c>
      <c r="C180" s="124">
        <v>50000</v>
      </c>
      <c r="D180" s="124">
        <v>50000</v>
      </c>
    </row>
    <row r="181" spans="1:4" ht="36" x14ac:dyDescent="0.25">
      <c r="A181" s="151" t="s">
        <v>681</v>
      </c>
      <c r="B181" s="151" t="s">
        <v>4266</v>
      </c>
      <c r="C181" s="124">
        <v>66000</v>
      </c>
      <c r="D181" s="124">
        <v>66000</v>
      </c>
    </row>
    <row r="182" spans="1:4" x14ac:dyDescent="0.25">
      <c r="A182" s="151" t="s">
        <v>681</v>
      </c>
      <c r="B182" s="151" t="s">
        <v>682</v>
      </c>
      <c r="C182" s="124">
        <v>27000</v>
      </c>
      <c r="D182" s="124">
        <v>27000</v>
      </c>
    </row>
    <row r="183" spans="1:4" x14ac:dyDescent="0.25">
      <c r="A183" s="151" t="s">
        <v>683</v>
      </c>
      <c r="B183" s="151" t="s">
        <v>4267</v>
      </c>
      <c r="C183" s="124">
        <v>131000</v>
      </c>
      <c r="D183" s="124">
        <v>131000</v>
      </c>
    </row>
    <row r="184" spans="1:4" ht="24" x14ac:dyDescent="0.25">
      <c r="A184" s="151" t="s">
        <v>717</v>
      </c>
      <c r="B184" s="151" t="s">
        <v>4268</v>
      </c>
      <c r="C184" s="124">
        <v>32000</v>
      </c>
      <c r="D184" s="124">
        <v>32000</v>
      </c>
    </row>
    <row r="185" spans="1:4" ht="24" x14ac:dyDescent="0.25">
      <c r="A185" s="151" t="s">
        <v>684</v>
      </c>
      <c r="B185" s="151" t="s">
        <v>685</v>
      </c>
      <c r="C185" s="124">
        <v>108000</v>
      </c>
      <c r="D185" s="124">
        <v>108000</v>
      </c>
    </row>
    <row r="186" spans="1:4" x14ac:dyDescent="0.25">
      <c r="A186" s="151" t="s">
        <v>4269</v>
      </c>
      <c r="B186" s="151" t="s">
        <v>4270</v>
      </c>
      <c r="C186" s="124">
        <v>161000</v>
      </c>
      <c r="D186" s="124">
        <v>161000</v>
      </c>
    </row>
    <row r="187" spans="1:4" x14ac:dyDescent="0.25">
      <c r="A187" s="151" t="s">
        <v>688</v>
      </c>
      <c r="B187" s="151" t="s">
        <v>4271</v>
      </c>
      <c r="C187" s="124">
        <v>29000</v>
      </c>
      <c r="D187" s="124">
        <v>29000</v>
      </c>
    </row>
    <row r="188" spans="1:4" x14ac:dyDescent="0.25">
      <c r="A188" s="151" t="s">
        <v>688</v>
      </c>
      <c r="B188" s="151" t="s">
        <v>689</v>
      </c>
      <c r="C188" s="124">
        <v>46000</v>
      </c>
      <c r="D188" s="124">
        <v>46000</v>
      </c>
    </row>
    <row r="189" spans="1:4" x14ac:dyDescent="0.25">
      <c r="A189" s="151" t="s">
        <v>690</v>
      </c>
      <c r="B189" s="151" t="s">
        <v>4272</v>
      </c>
      <c r="C189" s="124">
        <v>59000</v>
      </c>
      <c r="D189" s="124">
        <v>59000</v>
      </c>
    </row>
    <row r="190" spans="1:4" x14ac:dyDescent="0.25">
      <c r="A190" s="151" t="s">
        <v>691</v>
      </c>
      <c r="B190" s="151" t="s">
        <v>692</v>
      </c>
      <c r="C190" s="124">
        <v>134000</v>
      </c>
      <c r="D190" s="124">
        <v>134000</v>
      </c>
    </row>
    <row r="191" spans="1:4" x14ac:dyDescent="0.25">
      <c r="A191" s="151" t="s">
        <v>650</v>
      </c>
      <c r="B191" s="151" t="s">
        <v>651</v>
      </c>
      <c r="C191" s="124">
        <v>54000</v>
      </c>
      <c r="D191" s="124">
        <v>54000</v>
      </c>
    </row>
    <row r="192" spans="1:4" ht="24" x14ac:dyDescent="0.25">
      <c r="A192" s="151" t="s">
        <v>650</v>
      </c>
      <c r="B192" s="151" t="s">
        <v>4273</v>
      </c>
      <c r="C192" s="124">
        <v>65000</v>
      </c>
      <c r="D192" s="124">
        <v>65000</v>
      </c>
    </row>
    <row r="193" spans="1:4" ht="24" x14ac:dyDescent="0.25">
      <c r="A193" s="151" t="s">
        <v>4274</v>
      </c>
      <c r="B193" s="151" t="s">
        <v>4275</v>
      </c>
      <c r="C193" s="124">
        <v>42000</v>
      </c>
      <c r="D193" s="124">
        <v>42000</v>
      </c>
    </row>
    <row r="194" spans="1:4" ht="36" x14ac:dyDescent="0.25">
      <c r="A194" s="151" t="s">
        <v>4274</v>
      </c>
      <c r="B194" s="151" t="s">
        <v>4276</v>
      </c>
      <c r="C194" s="124">
        <v>52000</v>
      </c>
      <c r="D194" s="124">
        <v>52000</v>
      </c>
    </row>
    <row r="195" spans="1:4" ht="36" x14ac:dyDescent="0.25">
      <c r="A195" s="151" t="s">
        <v>640</v>
      </c>
      <c r="B195" s="151" t="s">
        <v>641</v>
      </c>
      <c r="C195" s="124">
        <v>54000</v>
      </c>
      <c r="D195" s="124">
        <v>54000</v>
      </c>
    </row>
    <row r="196" spans="1:4" ht="24" x14ac:dyDescent="0.25">
      <c r="A196" s="151" t="s">
        <v>640</v>
      </c>
      <c r="B196" s="151" t="s">
        <v>642</v>
      </c>
      <c r="C196" s="124">
        <v>43000</v>
      </c>
      <c r="D196" s="124">
        <v>43000</v>
      </c>
    </row>
    <row r="197" spans="1:4" x14ac:dyDescent="0.25">
      <c r="A197" s="151" t="s">
        <v>177</v>
      </c>
      <c r="B197" s="151" t="s">
        <v>632</v>
      </c>
      <c r="C197" s="124">
        <v>15000</v>
      </c>
      <c r="D197" s="124">
        <v>15000</v>
      </c>
    </row>
    <row r="198" spans="1:4" x14ac:dyDescent="0.25">
      <c r="A198" s="151" t="s">
        <v>705</v>
      </c>
      <c r="B198" s="151" t="s">
        <v>4277</v>
      </c>
      <c r="C198" s="124">
        <v>10000</v>
      </c>
      <c r="D198" s="124">
        <v>10000</v>
      </c>
    </row>
    <row r="199" spans="1:4" ht="24" x14ac:dyDescent="0.25">
      <c r="A199" s="151" t="s">
        <v>686</v>
      </c>
      <c r="B199" s="151" t="s">
        <v>4278</v>
      </c>
      <c r="C199" s="124">
        <v>30000</v>
      </c>
      <c r="D199" s="124">
        <v>30000</v>
      </c>
    </row>
    <row r="200" spans="1:4" ht="24" x14ac:dyDescent="0.25">
      <c r="A200" s="151" t="s">
        <v>686</v>
      </c>
      <c r="B200" s="151" t="s">
        <v>687</v>
      </c>
      <c r="C200" s="124">
        <v>20000</v>
      </c>
      <c r="D200" s="124">
        <v>20000</v>
      </c>
    </row>
    <row r="201" spans="1:4" ht="24" x14ac:dyDescent="0.25">
      <c r="A201" s="151" t="s">
        <v>686</v>
      </c>
      <c r="B201" s="151" t="s">
        <v>4279</v>
      </c>
      <c r="C201" s="124">
        <v>15000</v>
      </c>
      <c r="D201" s="124">
        <v>15000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85" firstPageNumber="66" fitToHeight="0" orientation="portrait" useFirstPageNumber="1" horizontalDpi="300" verticalDpi="300" r:id="rId1"/>
  <headerFooter>
    <oddFooter>&amp;C&amp;P&amp;RTab. č. 10 Krajské dotační programy - kap.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9D3E-F1F1-41E1-9149-8A78CF2F4F37}">
  <dimension ref="A1:H205"/>
  <sheetViews>
    <sheetView zoomScaleNormal="100" workbookViewId="0">
      <selection activeCell="C17" sqref="C17"/>
    </sheetView>
  </sheetViews>
  <sheetFormatPr defaultRowHeight="15" x14ac:dyDescent="0.25"/>
  <cols>
    <col min="1" max="1" width="11.85546875" style="50" customWidth="1"/>
    <col min="2" max="2" width="24.5703125" style="50" customWidth="1"/>
    <col min="3" max="3" width="24.140625" style="50" customWidth="1"/>
    <col min="4" max="4" width="14.140625" style="128" customWidth="1"/>
    <col min="5" max="5" width="14.140625" style="129" customWidth="1"/>
    <col min="7" max="7" width="12.5703125" bestFit="1" customWidth="1"/>
    <col min="257" max="257" width="11.85546875" customWidth="1"/>
    <col min="258" max="258" width="24.5703125" customWidth="1"/>
    <col min="259" max="259" width="24.140625" customWidth="1"/>
    <col min="260" max="261" width="14.140625" customWidth="1"/>
    <col min="263" max="263" width="12.5703125" bestFit="1" customWidth="1"/>
    <col min="513" max="513" width="11.85546875" customWidth="1"/>
    <col min="514" max="514" width="24.5703125" customWidth="1"/>
    <col min="515" max="515" width="24.140625" customWidth="1"/>
    <col min="516" max="517" width="14.140625" customWidth="1"/>
    <col min="519" max="519" width="12.5703125" bestFit="1" customWidth="1"/>
    <col min="769" max="769" width="11.85546875" customWidth="1"/>
    <col min="770" max="770" width="24.5703125" customWidth="1"/>
    <col min="771" max="771" width="24.140625" customWidth="1"/>
    <col min="772" max="773" width="14.140625" customWidth="1"/>
    <col min="775" max="775" width="12.5703125" bestFit="1" customWidth="1"/>
    <col min="1025" max="1025" width="11.85546875" customWidth="1"/>
    <col min="1026" max="1026" width="24.5703125" customWidth="1"/>
    <col min="1027" max="1027" width="24.140625" customWidth="1"/>
    <col min="1028" max="1029" width="14.140625" customWidth="1"/>
    <col min="1031" max="1031" width="12.5703125" bestFit="1" customWidth="1"/>
    <col min="1281" max="1281" width="11.85546875" customWidth="1"/>
    <col min="1282" max="1282" width="24.5703125" customWidth="1"/>
    <col min="1283" max="1283" width="24.140625" customWidth="1"/>
    <col min="1284" max="1285" width="14.140625" customWidth="1"/>
    <col min="1287" max="1287" width="12.5703125" bestFit="1" customWidth="1"/>
    <col min="1537" max="1537" width="11.85546875" customWidth="1"/>
    <col min="1538" max="1538" width="24.5703125" customWidth="1"/>
    <col min="1539" max="1539" width="24.140625" customWidth="1"/>
    <col min="1540" max="1541" width="14.140625" customWidth="1"/>
    <col min="1543" max="1543" width="12.5703125" bestFit="1" customWidth="1"/>
    <col min="1793" max="1793" width="11.85546875" customWidth="1"/>
    <col min="1794" max="1794" width="24.5703125" customWidth="1"/>
    <col min="1795" max="1795" width="24.140625" customWidth="1"/>
    <col min="1796" max="1797" width="14.140625" customWidth="1"/>
    <col min="1799" max="1799" width="12.5703125" bestFit="1" customWidth="1"/>
    <col min="2049" max="2049" width="11.85546875" customWidth="1"/>
    <col min="2050" max="2050" width="24.5703125" customWidth="1"/>
    <col min="2051" max="2051" width="24.140625" customWidth="1"/>
    <col min="2052" max="2053" width="14.140625" customWidth="1"/>
    <col min="2055" max="2055" width="12.5703125" bestFit="1" customWidth="1"/>
    <col min="2305" max="2305" width="11.85546875" customWidth="1"/>
    <col min="2306" max="2306" width="24.5703125" customWidth="1"/>
    <col min="2307" max="2307" width="24.140625" customWidth="1"/>
    <col min="2308" max="2309" width="14.140625" customWidth="1"/>
    <col min="2311" max="2311" width="12.5703125" bestFit="1" customWidth="1"/>
    <col min="2561" max="2561" width="11.85546875" customWidth="1"/>
    <col min="2562" max="2562" width="24.5703125" customWidth="1"/>
    <col min="2563" max="2563" width="24.140625" customWidth="1"/>
    <col min="2564" max="2565" width="14.140625" customWidth="1"/>
    <col min="2567" max="2567" width="12.5703125" bestFit="1" customWidth="1"/>
    <col min="2817" max="2817" width="11.85546875" customWidth="1"/>
    <col min="2818" max="2818" width="24.5703125" customWidth="1"/>
    <col min="2819" max="2819" width="24.140625" customWidth="1"/>
    <col min="2820" max="2821" width="14.140625" customWidth="1"/>
    <col min="2823" max="2823" width="12.5703125" bestFit="1" customWidth="1"/>
    <col min="3073" max="3073" width="11.85546875" customWidth="1"/>
    <col min="3074" max="3074" width="24.5703125" customWidth="1"/>
    <col min="3075" max="3075" width="24.140625" customWidth="1"/>
    <col min="3076" max="3077" width="14.140625" customWidth="1"/>
    <col min="3079" max="3079" width="12.5703125" bestFit="1" customWidth="1"/>
    <col min="3329" max="3329" width="11.85546875" customWidth="1"/>
    <col min="3330" max="3330" width="24.5703125" customWidth="1"/>
    <col min="3331" max="3331" width="24.140625" customWidth="1"/>
    <col min="3332" max="3333" width="14.140625" customWidth="1"/>
    <col min="3335" max="3335" width="12.5703125" bestFit="1" customWidth="1"/>
    <col min="3585" max="3585" width="11.85546875" customWidth="1"/>
    <col min="3586" max="3586" width="24.5703125" customWidth="1"/>
    <col min="3587" max="3587" width="24.140625" customWidth="1"/>
    <col min="3588" max="3589" width="14.140625" customWidth="1"/>
    <col min="3591" max="3591" width="12.5703125" bestFit="1" customWidth="1"/>
    <col min="3841" max="3841" width="11.85546875" customWidth="1"/>
    <col min="3842" max="3842" width="24.5703125" customWidth="1"/>
    <col min="3843" max="3843" width="24.140625" customWidth="1"/>
    <col min="3844" max="3845" width="14.140625" customWidth="1"/>
    <col min="3847" max="3847" width="12.5703125" bestFit="1" customWidth="1"/>
    <col min="4097" max="4097" width="11.85546875" customWidth="1"/>
    <col min="4098" max="4098" width="24.5703125" customWidth="1"/>
    <col min="4099" max="4099" width="24.140625" customWidth="1"/>
    <col min="4100" max="4101" width="14.140625" customWidth="1"/>
    <col min="4103" max="4103" width="12.5703125" bestFit="1" customWidth="1"/>
    <col min="4353" max="4353" width="11.85546875" customWidth="1"/>
    <col min="4354" max="4354" width="24.5703125" customWidth="1"/>
    <col min="4355" max="4355" width="24.140625" customWidth="1"/>
    <col min="4356" max="4357" width="14.140625" customWidth="1"/>
    <col min="4359" max="4359" width="12.5703125" bestFit="1" customWidth="1"/>
    <col min="4609" max="4609" width="11.85546875" customWidth="1"/>
    <col min="4610" max="4610" width="24.5703125" customWidth="1"/>
    <col min="4611" max="4611" width="24.140625" customWidth="1"/>
    <col min="4612" max="4613" width="14.140625" customWidth="1"/>
    <col min="4615" max="4615" width="12.5703125" bestFit="1" customWidth="1"/>
    <col min="4865" max="4865" width="11.85546875" customWidth="1"/>
    <col min="4866" max="4866" width="24.5703125" customWidth="1"/>
    <col min="4867" max="4867" width="24.140625" customWidth="1"/>
    <col min="4868" max="4869" width="14.140625" customWidth="1"/>
    <col min="4871" max="4871" width="12.5703125" bestFit="1" customWidth="1"/>
    <col min="5121" max="5121" width="11.85546875" customWidth="1"/>
    <col min="5122" max="5122" width="24.5703125" customWidth="1"/>
    <col min="5123" max="5123" width="24.140625" customWidth="1"/>
    <col min="5124" max="5125" width="14.140625" customWidth="1"/>
    <col min="5127" max="5127" width="12.5703125" bestFit="1" customWidth="1"/>
    <col min="5377" max="5377" width="11.85546875" customWidth="1"/>
    <col min="5378" max="5378" width="24.5703125" customWidth="1"/>
    <col min="5379" max="5379" width="24.140625" customWidth="1"/>
    <col min="5380" max="5381" width="14.140625" customWidth="1"/>
    <col min="5383" max="5383" width="12.5703125" bestFit="1" customWidth="1"/>
    <col min="5633" max="5633" width="11.85546875" customWidth="1"/>
    <col min="5634" max="5634" width="24.5703125" customWidth="1"/>
    <col min="5635" max="5635" width="24.140625" customWidth="1"/>
    <col min="5636" max="5637" width="14.140625" customWidth="1"/>
    <col min="5639" max="5639" width="12.5703125" bestFit="1" customWidth="1"/>
    <col min="5889" max="5889" width="11.85546875" customWidth="1"/>
    <col min="5890" max="5890" width="24.5703125" customWidth="1"/>
    <col min="5891" max="5891" width="24.140625" customWidth="1"/>
    <col min="5892" max="5893" width="14.140625" customWidth="1"/>
    <col min="5895" max="5895" width="12.5703125" bestFit="1" customWidth="1"/>
    <col min="6145" max="6145" width="11.85546875" customWidth="1"/>
    <col min="6146" max="6146" width="24.5703125" customWidth="1"/>
    <col min="6147" max="6147" width="24.140625" customWidth="1"/>
    <col min="6148" max="6149" width="14.140625" customWidth="1"/>
    <col min="6151" max="6151" width="12.5703125" bestFit="1" customWidth="1"/>
    <col min="6401" max="6401" width="11.85546875" customWidth="1"/>
    <col min="6402" max="6402" width="24.5703125" customWidth="1"/>
    <col min="6403" max="6403" width="24.140625" customWidth="1"/>
    <col min="6404" max="6405" width="14.140625" customWidth="1"/>
    <col min="6407" max="6407" width="12.5703125" bestFit="1" customWidth="1"/>
    <col min="6657" max="6657" width="11.85546875" customWidth="1"/>
    <col min="6658" max="6658" width="24.5703125" customWidth="1"/>
    <col min="6659" max="6659" width="24.140625" customWidth="1"/>
    <col min="6660" max="6661" width="14.140625" customWidth="1"/>
    <col min="6663" max="6663" width="12.5703125" bestFit="1" customWidth="1"/>
    <col min="6913" max="6913" width="11.85546875" customWidth="1"/>
    <col min="6914" max="6914" width="24.5703125" customWidth="1"/>
    <col min="6915" max="6915" width="24.140625" customWidth="1"/>
    <col min="6916" max="6917" width="14.140625" customWidth="1"/>
    <col min="6919" max="6919" width="12.5703125" bestFit="1" customWidth="1"/>
    <col min="7169" max="7169" width="11.85546875" customWidth="1"/>
    <col min="7170" max="7170" width="24.5703125" customWidth="1"/>
    <col min="7171" max="7171" width="24.140625" customWidth="1"/>
    <col min="7172" max="7173" width="14.140625" customWidth="1"/>
    <col min="7175" max="7175" width="12.5703125" bestFit="1" customWidth="1"/>
    <col min="7425" max="7425" width="11.85546875" customWidth="1"/>
    <col min="7426" max="7426" width="24.5703125" customWidth="1"/>
    <col min="7427" max="7427" width="24.140625" customWidth="1"/>
    <col min="7428" max="7429" width="14.140625" customWidth="1"/>
    <col min="7431" max="7431" width="12.5703125" bestFit="1" customWidth="1"/>
    <col min="7681" max="7681" width="11.85546875" customWidth="1"/>
    <col min="7682" max="7682" width="24.5703125" customWidth="1"/>
    <col min="7683" max="7683" width="24.140625" customWidth="1"/>
    <col min="7684" max="7685" width="14.140625" customWidth="1"/>
    <col min="7687" max="7687" width="12.5703125" bestFit="1" customWidth="1"/>
    <col min="7937" max="7937" width="11.85546875" customWidth="1"/>
    <col min="7938" max="7938" width="24.5703125" customWidth="1"/>
    <col min="7939" max="7939" width="24.140625" customWidth="1"/>
    <col min="7940" max="7941" width="14.140625" customWidth="1"/>
    <col min="7943" max="7943" width="12.5703125" bestFit="1" customWidth="1"/>
    <col min="8193" max="8193" width="11.85546875" customWidth="1"/>
    <col min="8194" max="8194" width="24.5703125" customWidth="1"/>
    <col min="8195" max="8195" width="24.140625" customWidth="1"/>
    <col min="8196" max="8197" width="14.140625" customWidth="1"/>
    <col min="8199" max="8199" width="12.5703125" bestFit="1" customWidth="1"/>
    <col min="8449" max="8449" width="11.85546875" customWidth="1"/>
    <col min="8450" max="8450" width="24.5703125" customWidth="1"/>
    <col min="8451" max="8451" width="24.140625" customWidth="1"/>
    <col min="8452" max="8453" width="14.140625" customWidth="1"/>
    <col min="8455" max="8455" width="12.5703125" bestFit="1" customWidth="1"/>
    <col min="8705" max="8705" width="11.85546875" customWidth="1"/>
    <col min="8706" max="8706" width="24.5703125" customWidth="1"/>
    <col min="8707" max="8707" width="24.140625" customWidth="1"/>
    <col min="8708" max="8709" width="14.140625" customWidth="1"/>
    <col min="8711" max="8711" width="12.5703125" bestFit="1" customWidth="1"/>
    <col min="8961" max="8961" width="11.85546875" customWidth="1"/>
    <col min="8962" max="8962" width="24.5703125" customWidth="1"/>
    <col min="8963" max="8963" width="24.140625" customWidth="1"/>
    <col min="8964" max="8965" width="14.140625" customWidth="1"/>
    <col min="8967" max="8967" width="12.5703125" bestFit="1" customWidth="1"/>
    <col min="9217" max="9217" width="11.85546875" customWidth="1"/>
    <col min="9218" max="9218" width="24.5703125" customWidth="1"/>
    <col min="9219" max="9219" width="24.140625" customWidth="1"/>
    <col min="9220" max="9221" width="14.140625" customWidth="1"/>
    <col min="9223" max="9223" width="12.5703125" bestFit="1" customWidth="1"/>
    <col min="9473" max="9473" width="11.85546875" customWidth="1"/>
    <col min="9474" max="9474" width="24.5703125" customWidth="1"/>
    <col min="9475" max="9475" width="24.140625" customWidth="1"/>
    <col min="9476" max="9477" width="14.140625" customWidth="1"/>
    <col min="9479" max="9479" width="12.5703125" bestFit="1" customWidth="1"/>
    <col min="9729" max="9729" width="11.85546875" customWidth="1"/>
    <col min="9730" max="9730" width="24.5703125" customWidth="1"/>
    <col min="9731" max="9731" width="24.140625" customWidth="1"/>
    <col min="9732" max="9733" width="14.140625" customWidth="1"/>
    <col min="9735" max="9735" width="12.5703125" bestFit="1" customWidth="1"/>
    <col min="9985" max="9985" width="11.85546875" customWidth="1"/>
    <col min="9986" max="9986" width="24.5703125" customWidth="1"/>
    <col min="9987" max="9987" width="24.140625" customWidth="1"/>
    <col min="9988" max="9989" width="14.140625" customWidth="1"/>
    <col min="9991" max="9991" width="12.5703125" bestFit="1" customWidth="1"/>
    <col min="10241" max="10241" width="11.85546875" customWidth="1"/>
    <col min="10242" max="10242" width="24.5703125" customWidth="1"/>
    <col min="10243" max="10243" width="24.140625" customWidth="1"/>
    <col min="10244" max="10245" width="14.140625" customWidth="1"/>
    <col min="10247" max="10247" width="12.5703125" bestFit="1" customWidth="1"/>
    <col min="10497" max="10497" width="11.85546875" customWidth="1"/>
    <col min="10498" max="10498" width="24.5703125" customWidth="1"/>
    <col min="10499" max="10499" width="24.140625" customWidth="1"/>
    <col min="10500" max="10501" width="14.140625" customWidth="1"/>
    <col min="10503" max="10503" width="12.5703125" bestFit="1" customWidth="1"/>
    <col min="10753" max="10753" width="11.85546875" customWidth="1"/>
    <col min="10754" max="10754" width="24.5703125" customWidth="1"/>
    <col min="10755" max="10755" width="24.140625" customWidth="1"/>
    <col min="10756" max="10757" width="14.140625" customWidth="1"/>
    <col min="10759" max="10759" width="12.5703125" bestFit="1" customWidth="1"/>
    <col min="11009" max="11009" width="11.85546875" customWidth="1"/>
    <col min="11010" max="11010" width="24.5703125" customWidth="1"/>
    <col min="11011" max="11011" width="24.140625" customWidth="1"/>
    <col min="11012" max="11013" width="14.140625" customWidth="1"/>
    <col min="11015" max="11015" width="12.5703125" bestFit="1" customWidth="1"/>
    <col min="11265" max="11265" width="11.85546875" customWidth="1"/>
    <col min="11266" max="11266" width="24.5703125" customWidth="1"/>
    <col min="11267" max="11267" width="24.140625" customWidth="1"/>
    <col min="11268" max="11269" width="14.140625" customWidth="1"/>
    <col min="11271" max="11271" width="12.5703125" bestFit="1" customWidth="1"/>
    <col min="11521" max="11521" width="11.85546875" customWidth="1"/>
    <col min="11522" max="11522" width="24.5703125" customWidth="1"/>
    <col min="11523" max="11523" width="24.140625" customWidth="1"/>
    <col min="11524" max="11525" width="14.140625" customWidth="1"/>
    <col min="11527" max="11527" width="12.5703125" bestFit="1" customWidth="1"/>
    <col min="11777" max="11777" width="11.85546875" customWidth="1"/>
    <col min="11778" max="11778" width="24.5703125" customWidth="1"/>
    <col min="11779" max="11779" width="24.140625" customWidth="1"/>
    <col min="11780" max="11781" width="14.140625" customWidth="1"/>
    <col min="11783" max="11783" width="12.5703125" bestFit="1" customWidth="1"/>
    <col min="12033" max="12033" width="11.85546875" customWidth="1"/>
    <col min="12034" max="12034" width="24.5703125" customWidth="1"/>
    <col min="12035" max="12035" width="24.140625" customWidth="1"/>
    <col min="12036" max="12037" width="14.140625" customWidth="1"/>
    <col min="12039" max="12039" width="12.5703125" bestFit="1" customWidth="1"/>
    <col min="12289" max="12289" width="11.85546875" customWidth="1"/>
    <col min="12290" max="12290" width="24.5703125" customWidth="1"/>
    <col min="12291" max="12291" width="24.140625" customWidth="1"/>
    <col min="12292" max="12293" width="14.140625" customWidth="1"/>
    <col min="12295" max="12295" width="12.5703125" bestFit="1" customWidth="1"/>
    <col min="12545" max="12545" width="11.85546875" customWidth="1"/>
    <col min="12546" max="12546" width="24.5703125" customWidth="1"/>
    <col min="12547" max="12547" width="24.140625" customWidth="1"/>
    <col min="12548" max="12549" width="14.140625" customWidth="1"/>
    <col min="12551" max="12551" width="12.5703125" bestFit="1" customWidth="1"/>
    <col min="12801" max="12801" width="11.85546875" customWidth="1"/>
    <col min="12802" max="12802" width="24.5703125" customWidth="1"/>
    <col min="12803" max="12803" width="24.140625" customWidth="1"/>
    <col min="12804" max="12805" width="14.140625" customWidth="1"/>
    <col min="12807" max="12807" width="12.5703125" bestFit="1" customWidth="1"/>
    <col min="13057" max="13057" width="11.85546875" customWidth="1"/>
    <col min="13058" max="13058" width="24.5703125" customWidth="1"/>
    <col min="13059" max="13059" width="24.140625" customWidth="1"/>
    <col min="13060" max="13061" width="14.140625" customWidth="1"/>
    <col min="13063" max="13063" width="12.5703125" bestFit="1" customWidth="1"/>
    <col min="13313" max="13313" width="11.85546875" customWidth="1"/>
    <col min="13314" max="13314" width="24.5703125" customWidth="1"/>
    <col min="13315" max="13315" width="24.140625" customWidth="1"/>
    <col min="13316" max="13317" width="14.140625" customWidth="1"/>
    <col min="13319" max="13319" width="12.5703125" bestFit="1" customWidth="1"/>
    <col min="13569" max="13569" width="11.85546875" customWidth="1"/>
    <col min="13570" max="13570" width="24.5703125" customWidth="1"/>
    <col min="13571" max="13571" width="24.140625" customWidth="1"/>
    <col min="13572" max="13573" width="14.140625" customWidth="1"/>
    <col min="13575" max="13575" width="12.5703125" bestFit="1" customWidth="1"/>
    <col min="13825" max="13825" width="11.85546875" customWidth="1"/>
    <col min="13826" max="13826" width="24.5703125" customWidth="1"/>
    <col min="13827" max="13827" width="24.140625" customWidth="1"/>
    <col min="13828" max="13829" width="14.140625" customWidth="1"/>
    <col min="13831" max="13831" width="12.5703125" bestFit="1" customWidth="1"/>
    <col min="14081" max="14081" width="11.85546875" customWidth="1"/>
    <col min="14082" max="14082" width="24.5703125" customWidth="1"/>
    <col min="14083" max="14083" width="24.140625" customWidth="1"/>
    <col min="14084" max="14085" width="14.140625" customWidth="1"/>
    <col min="14087" max="14087" width="12.5703125" bestFit="1" customWidth="1"/>
    <col min="14337" max="14337" width="11.85546875" customWidth="1"/>
    <col min="14338" max="14338" width="24.5703125" customWidth="1"/>
    <col min="14339" max="14339" width="24.140625" customWidth="1"/>
    <col min="14340" max="14341" width="14.140625" customWidth="1"/>
    <col min="14343" max="14343" width="12.5703125" bestFit="1" customWidth="1"/>
    <col min="14593" max="14593" width="11.85546875" customWidth="1"/>
    <col min="14594" max="14594" width="24.5703125" customWidth="1"/>
    <col min="14595" max="14595" width="24.140625" customWidth="1"/>
    <col min="14596" max="14597" width="14.140625" customWidth="1"/>
    <col min="14599" max="14599" width="12.5703125" bestFit="1" customWidth="1"/>
    <col min="14849" max="14849" width="11.85546875" customWidth="1"/>
    <col min="14850" max="14850" width="24.5703125" customWidth="1"/>
    <col min="14851" max="14851" width="24.140625" customWidth="1"/>
    <col min="14852" max="14853" width="14.140625" customWidth="1"/>
    <col min="14855" max="14855" width="12.5703125" bestFit="1" customWidth="1"/>
    <col min="15105" max="15105" width="11.85546875" customWidth="1"/>
    <col min="15106" max="15106" width="24.5703125" customWidth="1"/>
    <col min="15107" max="15107" width="24.140625" customWidth="1"/>
    <col min="15108" max="15109" width="14.140625" customWidth="1"/>
    <col min="15111" max="15111" width="12.5703125" bestFit="1" customWidth="1"/>
    <col min="15361" max="15361" width="11.85546875" customWidth="1"/>
    <col min="15362" max="15362" width="24.5703125" customWidth="1"/>
    <col min="15363" max="15363" width="24.140625" customWidth="1"/>
    <col min="15364" max="15365" width="14.140625" customWidth="1"/>
    <col min="15367" max="15367" width="12.5703125" bestFit="1" customWidth="1"/>
    <col min="15617" max="15617" width="11.85546875" customWidth="1"/>
    <col min="15618" max="15618" width="24.5703125" customWidth="1"/>
    <col min="15619" max="15619" width="24.140625" customWidth="1"/>
    <col min="15620" max="15621" width="14.140625" customWidth="1"/>
    <col min="15623" max="15623" width="12.5703125" bestFit="1" customWidth="1"/>
    <col min="15873" max="15873" width="11.85546875" customWidth="1"/>
    <col min="15874" max="15874" width="24.5703125" customWidth="1"/>
    <col min="15875" max="15875" width="24.140625" customWidth="1"/>
    <col min="15876" max="15877" width="14.140625" customWidth="1"/>
    <col min="15879" max="15879" width="12.5703125" bestFit="1" customWidth="1"/>
    <col min="16129" max="16129" width="11.85546875" customWidth="1"/>
    <col min="16130" max="16130" width="24.5703125" customWidth="1"/>
    <col min="16131" max="16131" width="24.140625" customWidth="1"/>
    <col min="16132" max="16133" width="14.140625" customWidth="1"/>
    <col min="16135" max="16135" width="12.5703125" bestFit="1" customWidth="1"/>
  </cols>
  <sheetData>
    <row r="1" spans="1:8" s="10" customFormat="1" ht="25.15" customHeight="1" x14ac:dyDescent="0.25">
      <c r="A1" s="165" t="s">
        <v>4412</v>
      </c>
      <c r="B1" s="165"/>
      <c r="C1" s="165"/>
      <c r="D1" s="105">
        <f>SUM(D10:D204)</f>
        <v>9633870</v>
      </c>
      <c r="E1" s="105">
        <f>SUM(E10:E204)</f>
        <v>9608870</v>
      </c>
      <c r="F1" s="29"/>
      <c r="G1" s="14"/>
    </row>
    <row r="2" spans="1:8" s="11" customFormat="1" x14ac:dyDescent="0.25">
      <c r="A2" s="167"/>
      <c r="B2" s="167"/>
      <c r="C2" s="167"/>
      <c r="D2" s="167"/>
      <c r="E2" s="167"/>
    </row>
    <row r="3" spans="1:8" s="11" customFormat="1" x14ac:dyDescent="0.25">
      <c r="A3" s="164" t="s">
        <v>726</v>
      </c>
      <c r="B3" s="164"/>
      <c r="C3" s="164"/>
      <c r="D3" s="164"/>
      <c r="E3" s="164"/>
    </row>
    <row r="4" spans="1:8" s="11" customFormat="1" x14ac:dyDescent="0.2">
      <c r="A4" s="166" t="s">
        <v>727</v>
      </c>
      <c r="B4" s="166"/>
      <c r="C4" s="166"/>
      <c r="D4" s="166"/>
      <c r="E4" s="166"/>
      <c r="F4" s="12"/>
      <c r="G4" s="12"/>
      <c r="H4" s="12"/>
    </row>
    <row r="5" spans="1:8" s="11" customFormat="1" x14ac:dyDescent="0.25">
      <c r="A5" s="166" t="s">
        <v>728</v>
      </c>
      <c r="B5" s="166"/>
      <c r="C5" s="166"/>
      <c r="D5" s="166"/>
      <c r="E5" s="166"/>
    </row>
    <row r="6" spans="1:8" s="11" customFormat="1" x14ac:dyDescent="0.25">
      <c r="A6" s="164" t="s">
        <v>729</v>
      </c>
      <c r="B6" s="164"/>
      <c r="C6" s="164"/>
      <c r="D6" s="164"/>
      <c r="E6" s="164"/>
    </row>
    <row r="7" spans="1:8" s="11" customFormat="1" x14ac:dyDescent="0.25">
      <c r="A7" s="164" t="s">
        <v>730</v>
      </c>
      <c r="B7" s="164"/>
      <c r="C7" s="164"/>
      <c r="D7" s="164"/>
      <c r="E7" s="164"/>
    </row>
    <row r="8" spans="1:8" s="11" customFormat="1" x14ac:dyDescent="0.25">
      <c r="A8" s="164" t="s">
        <v>731</v>
      </c>
      <c r="B8" s="164"/>
      <c r="C8" s="164"/>
      <c r="D8" s="164"/>
      <c r="E8" s="164"/>
    </row>
    <row r="9" spans="1:8" s="28" customFormat="1" ht="25.5" x14ac:dyDescent="0.2">
      <c r="A9" s="27" t="s">
        <v>208</v>
      </c>
      <c r="B9" s="27" t="s">
        <v>20</v>
      </c>
      <c r="C9" s="27" t="s">
        <v>47</v>
      </c>
      <c r="D9" s="106" t="s">
        <v>251</v>
      </c>
      <c r="E9" s="107" t="s">
        <v>279</v>
      </c>
    </row>
    <row r="10" spans="1:8" s="13" customFormat="1" ht="16.7" customHeight="1" x14ac:dyDescent="0.2">
      <c r="A10" s="38" t="s">
        <v>732</v>
      </c>
      <c r="B10" s="38" t="s">
        <v>89</v>
      </c>
      <c r="C10" s="38" t="s">
        <v>733</v>
      </c>
      <c r="D10" s="114">
        <v>183000</v>
      </c>
      <c r="E10" s="115">
        <v>183000</v>
      </c>
    </row>
    <row r="11" spans="1:8" s="13" customFormat="1" ht="24" x14ac:dyDescent="0.2">
      <c r="A11" s="38" t="s">
        <v>734</v>
      </c>
      <c r="B11" s="38" t="s">
        <v>86</v>
      </c>
      <c r="C11" s="38" t="s">
        <v>735</v>
      </c>
      <c r="D11" s="116">
        <v>238000</v>
      </c>
      <c r="E11" s="117">
        <v>238000</v>
      </c>
    </row>
    <row r="12" spans="1:8" s="13" customFormat="1" ht="24" x14ac:dyDescent="0.2">
      <c r="A12" s="38" t="s">
        <v>736</v>
      </c>
      <c r="B12" s="38" t="s">
        <v>737</v>
      </c>
      <c r="C12" s="38" t="s">
        <v>738</v>
      </c>
      <c r="D12" s="114">
        <v>250000</v>
      </c>
      <c r="E12" s="115">
        <v>250000</v>
      </c>
    </row>
    <row r="13" spans="1:8" s="13" customFormat="1" ht="24" x14ac:dyDescent="0.2">
      <c r="A13" s="38" t="s">
        <v>739</v>
      </c>
      <c r="B13" s="38" t="s">
        <v>4288</v>
      </c>
      <c r="C13" s="38" t="s">
        <v>740</v>
      </c>
      <c r="D13" s="114">
        <v>200000</v>
      </c>
      <c r="E13" s="115">
        <v>200000</v>
      </c>
    </row>
    <row r="14" spans="1:8" s="13" customFormat="1" ht="48" x14ac:dyDescent="0.2">
      <c r="A14" s="38" t="s">
        <v>741</v>
      </c>
      <c r="B14" s="38" t="s">
        <v>742</v>
      </c>
      <c r="C14" s="38" t="s">
        <v>743</v>
      </c>
      <c r="D14" s="114">
        <v>20000</v>
      </c>
      <c r="E14" s="115">
        <v>20000</v>
      </c>
    </row>
    <row r="15" spans="1:8" s="13" customFormat="1" ht="24" x14ac:dyDescent="0.2">
      <c r="A15" s="38" t="s">
        <v>744</v>
      </c>
      <c r="B15" s="38" t="s">
        <v>91</v>
      </c>
      <c r="C15" s="38" t="s">
        <v>210</v>
      </c>
      <c r="D15" s="114">
        <v>116000</v>
      </c>
      <c r="E15" s="115">
        <v>116000</v>
      </c>
    </row>
    <row r="16" spans="1:8" s="13" customFormat="1" ht="24" x14ac:dyDescent="0.2">
      <c r="A16" s="38" t="s">
        <v>745</v>
      </c>
      <c r="B16" s="38" t="s">
        <v>166</v>
      </c>
      <c r="C16" s="38" t="s">
        <v>746</v>
      </c>
      <c r="D16" s="114">
        <v>90000</v>
      </c>
      <c r="E16" s="115">
        <v>90000</v>
      </c>
    </row>
    <row r="17" spans="1:5" s="13" customFormat="1" ht="24" x14ac:dyDescent="0.2">
      <c r="A17" s="38" t="s">
        <v>747</v>
      </c>
      <c r="B17" s="38" t="s">
        <v>84</v>
      </c>
      <c r="C17" s="38" t="s">
        <v>748</v>
      </c>
      <c r="D17" s="114">
        <v>62000</v>
      </c>
      <c r="E17" s="115">
        <v>62000</v>
      </c>
    </row>
    <row r="18" spans="1:5" s="13" customFormat="1" ht="12" x14ac:dyDescent="0.2">
      <c r="A18" s="38" t="s">
        <v>749</v>
      </c>
      <c r="B18" s="38" t="s">
        <v>211</v>
      </c>
      <c r="C18" s="38" t="s">
        <v>750</v>
      </c>
      <c r="D18" s="114">
        <v>87000</v>
      </c>
      <c r="E18" s="115">
        <v>87000</v>
      </c>
    </row>
    <row r="19" spans="1:5" s="13" customFormat="1" ht="24" x14ac:dyDescent="0.2">
      <c r="A19" s="38" t="s">
        <v>751</v>
      </c>
      <c r="B19" s="38" t="s">
        <v>752</v>
      </c>
      <c r="C19" s="38" t="s">
        <v>753</v>
      </c>
      <c r="D19" s="114">
        <v>60000</v>
      </c>
      <c r="E19" s="115">
        <v>60000</v>
      </c>
    </row>
    <row r="20" spans="1:5" s="13" customFormat="1" ht="36" x14ac:dyDescent="0.2">
      <c r="A20" s="38" t="s">
        <v>754</v>
      </c>
      <c r="B20" s="38" t="s">
        <v>755</v>
      </c>
      <c r="C20" s="38" t="s">
        <v>756</v>
      </c>
      <c r="D20" s="114">
        <v>100000</v>
      </c>
      <c r="E20" s="115">
        <v>100000</v>
      </c>
    </row>
    <row r="21" spans="1:5" s="13" customFormat="1" ht="24" x14ac:dyDescent="0.2">
      <c r="A21" s="38" t="s">
        <v>757</v>
      </c>
      <c r="B21" s="38" t="s">
        <v>600</v>
      </c>
      <c r="C21" s="38" t="s">
        <v>758</v>
      </c>
      <c r="D21" s="114">
        <v>95000</v>
      </c>
      <c r="E21" s="115">
        <v>95000</v>
      </c>
    </row>
    <row r="22" spans="1:5" s="13" customFormat="1" ht="48" x14ac:dyDescent="0.2">
      <c r="A22" s="38" t="s">
        <v>759</v>
      </c>
      <c r="B22" s="38" t="s">
        <v>40</v>
      </c>
      <c r="C22" s="38" t="s">
        <v>760</v>
      </c>
      <c r="D22" s="114">
        <v>250000</v>
      </c>
      <c r="E22" s="115">
        <v>250000</v>
      </c>
    </row>
    <row r="23" spans="1:5" s="13" customFormat="1" ht="48" x14ac:dyDescent="0.2">
      <c r="A23" s="38" t="s">
        <v>761</v>
      </c>
      <c r="B23" s="38" t="s">
        <v>762</v>
      </c>
      <c r="C23" s="38" t="s">
        <v>763</v>
      </c>
      <c r="D23" s="114">
        <v>95000</v>
      </c>
      <c r="E23" s="115">
        <v>95000</v>
      </c>
    </row>
    <row r="24" spans="1:5" s="13" customFormat="1" ht="36" x14ac:dyDescent="0.2">
      <c r="A24" s="38" t="s">
        <v>764</v>
      </c>
      <c r="B24" s="38" t="s">
        <v>765</v>
      </c>
      <c r="C24" s="38" t="s">
        <v>766</v>
      </c>
      <c r="D24" s="114">
        <v>27000</v>
      </c>
      <c r="E24" s="115">
        <v>27000</v>
      </c>
    </row>
    <row r="25" spans="1:5" s="13" customFormat="1" ht="24" x14ac:dyDescent="0.2">
      <c r="A25" s="38" t="s">
        <v>767</v>
      </c>
      <c r="B25" s="38" t="s">
        <v>46</v>
      </c>
      <c r="C25" s="38" t="s">
        <v>768</v>
      </c>
      <c r="D25" s="114">
        <v>225000</v>
      </c>
      <c r="E25" s="115">
        <v>225000</v>
      </c>
    </row>
    <row r="26" spans="1:5" s="13" customFormat="1" ht="24" x14ac:dyDescent="0.2">
      <c r="A26" s="38" t="s">
        <v>769</v>
      </c>
      <c r="B26" s="38" t="s">
        <v>770</v>
      </c>
      <c r="C26" s="38" t="s">
        <v>771</v>
      </c>
      <c r="D26" s="114">
        <v>65000</v>
      </c>
      <c r="E26" s="115">
        <v>65000</v>
      </c>
    </row>
    <row r="27" spans="1:5" s="13" customFormat="1" ht="36" x14ac:dyDescent="0.2">
      <c r="A27" s="38" t="s">
        <v>772</v>
      </c>
      <c r="B27" s="38" t="s">
        <v>87</v>
      </c>
      <c r="C27" s="38" t="s">
        <v>773</v>
      </c>
      <c r="D27" s="114">
        <v>100000</v>
      </c>
      <c r="E27" s="115">
        <v>100000</v>
      </c>
    </row>
    <row r="28" spans="1:5" s="13" customFormat="1" ht="24" x14ac:dyDescent="0.2">
      <c r="A28" s="38" t="s">
        <v>774</v>
      </c>
      <c r="B28" s="38" t="s">
        <v>524</v>
      </c>
      <c r="C28" s="38" t="s">
        <v>775</v>
      </c>
      <c r="D28" s="114">
        <v>40000</v>
      </c>
      <c r="E28" s="115">
        <v>40000</v>
      </c>
    </row>
    <row r="29" spans="1:5" s="13" customFormat="1" ht="12" x14ac:dyDescent="0.2">
      <c r="A29" s="38" t="s">
        <v>776</v>
      </c>
      <c r="B29" s="38" t="s">
        <v>777</v>
      </c>
      <c r="C29" s="38" t="s">
        <v>778</v>
      </c>
      <c r="D29" s="114">
        <v>80000</v>
      </c>
      <c r="E29" s="115">
        <v>80000</v>
      </c>
    </row>
    <row r="30" spans="1:5" s="13" customFormat="1" ht="36" x14ac:dyDescent="0.2">
      <c r="A30" s="39" t="s">
        <v>779</v>
      </c>
      <c r="B30" s="40" t="s">
        <v>780</v>
      </c>
      <c r="C30" s="38" t="s">
        <v>781</v>
      </c>
      <c r="D30" s="118">
        <v>76000</v>
      </c>
      <c r="E30" s="119">
        <v>76000</v>
      </c>
    </row>
    <row r="31" spans="1:5" s="13" customFormat="1" ht="36" x14ac:dyDescent="0.2">
      <c r="A31" s="39" t="s">
        <v>782</v>
      </c>
      <c r="B31" s="40" t="s">
        <v>783</v>
      </c>
      <c r="C31" s="38" t="s">
        <v>784</v>
      </c>
      <c r="D31" s="118">
        <v>93000</v>
      </c>
      <c r="E31" s="119">
        <v>93000</v>
      </c>
    </row>
    <row r="32" spans="1:5" s="13" customFormat="1" ht="24" x14ac:dyDescent="0.2">
      <c r="A32" s="39" t="s">
        <v>785</v>
      </c>
      <c r="B32" s="40" t="s">
        <v>786</v>
      </c>
      <c r="C32" s="38" t="s">
        <v>787</v>
      </c>
      <c r="D32" s="118">
        <v>75000</v>
      </c>
      <c r="E32" s="119">
        <v>75000</v>
      </c>
    </row>
    <row r="33" spans="1:5" s="13" customFormat="1" ht="80.45" customHeight="1" x14ac:dyDescent="0.2">
      <c r="A33" s="39" t="s">
        <v>788</v>
      </c>
      <c r="B33" s="38" t="s">
        <v>789</v>
      </c>
      <c r="C33" s="38" t="s">
        <v>790</v>
      </c>
      <c r="D33" s="118">
        <v>68000</v>
      </c>
      <c r="E33" s="119">
        <v>68000</v>
      </c>
    </row>
    <row r="34" spans="1:5" s="13" customFormat="1" ht="36" x14ac:dyDescent="0.2">
      <c r="A34" s="39" t="s">
        <v>791</v>
      </c>
      <c r="B34" s="38" t="s">
        <v>86</v>
      </c>
      <c r="C34" s="38" t="s">
        <v>792</v>
      </c>
      <c r="D34" s="118">
        <v>106000</v>
      </c>
      <c r="E34" s="119">
        <v>106000</v>
      </c>
    </row>
    <row r="35" spans="1:5" s="13" customFormat="1" ht="72" x14ac:dyDescent="0.2">
      <c r="A35" s="39" t="s">
        <v>793</v>
      </c>
      <c r="B35" s="38" t="s">
        <v>600</v>
      </c>
      <c r="C35" s="38" t="s">
        <v>794</v>
      </c>
      <c r="D35" s="118">
        <v>145000</v>
      </c>
      <c r="E35" s="119">
        <v>145000</v>
      </c>
    </row>
    <row r="36" spans="1:5" s="13" customFormat="1" ht="24" x14ac:dyDescent="0.2">
      <c r="A36" s="39" t="s">
        <v>795</v>
      </c>
      <c r="B36" s="38" t="s">
        <v>87</v>
      </c>
      <c r="C36" s="38" t="s">
        <v>796</v>
      </c>
      <c r="D36" s="118">
        <v>145000</v>
      </c>
      <c r="E36" s="119">
        <v>145000</v>
      </c>
    </row>
    <row r="37" spans="1:5" s="13" customFormat="1" ht="36" x14ac:dyDescent="0.2">
      <c r="A37" s="39" t="s">
        <v>797</v>
      </c>
      <c r="B37" s="38" t="s">
        <v>798</v>
      </c>
      <c r="C37" s="38" t="s">
        <v>799</v>
      </c>
      <c r="D37" s="118">
        <v>250000</v>
      </c>
      <c r="E37" s="119">
        <v>250000</v>
      </c>
    </row>
    <row r="38" spans="1:5" s="13" customFormat="1" ht="36" x14ac:dyDescent="0.2">
      <c r="A38" s="39" t="s">
        <v>800</v>
      </c>
      <c r="B38" s="38" t="s">
        <v>801</v>
      </c>
      <c r="C38" s="38" t="s">
        <v>802</v>
      </c>
      <c r="D38" s="118">
        <v>300000</v>
      </c>
      <c r="E38" s="119">
        <v>300000</v>
      </c>
    </row>
    <row r="39" spans="1:5" s="13" customFormat="1" ht="48" x14ac:dyDescent="0.2">
      <c r="A39" s="39" t="s">
        <v>803</v>
      </c>
      <c r="B39" s="38" t="s">
        <v>92</v>
      </c>
      <c r="C39" s="38" t="s">
        <v>804</v>
      </c>
      <c r="D39" s="118">
        <v>300000</v>
      </c>
      <c r="E39" s="119">
        <v>300000</v>
      </c>
    </row>
    <row r="40" spans="1:5" s="13" customFormat="1" ht="36" x14ac:dyDescent="0.2">
      <c r="A40" s="39" t="s">
        <v>805</v>
      </c>
      <c r="B40" s="38" t="s">
        <v>212</v>
      </c>
      <c r="C40" s="38" t="s">
        <v>806</v>
      </c>
      <c r="D40" s="118">
        <v>250000</v>
      </c>
      <c r="E40" s="119">
        <v>250000</v>
      </c>
    </row>
    <row r="41" spans="1:5" s="13" customFormat="1" ht="36" x14ac:dyDescent="0.2">
      <c r="A41" s="39" t="s">
        <v>807</v>
      </c>
      <c r="B41" s="38" t="s">
        <v>808</v>
      </c>
      <c r="C41" s="38" t="s">
        <v>809</v>
      </c>
      <c r="D41" s="118">
        <v>25000</v>
      </c>
      <c r="E41" s="119">
        <v>0</v>
      </c>
    </row>
    <row r="42" spans="1:5" s="13" customFormat="1" ht="36" x14ac:dyDescent="0.2">
      <c r="A42" s="39" t="s">
        <v>810</v>
      </c>
      <c r="B42" s="38" t="s">
        <v>93</v>
      </c>
      <c r="C42" s="38" t="s">
        <v>811</v>
      </c>
      <c r="D42" s="118">
        <v>145000</v>
      </c>
      <c r="E42" s="119">
        <v>145000</v>
      </c>
    </row>
    <row r="43" spans="1:5" s="13" customFormat="1" ht="48" x14ac:dyDescent="0.2">
      <c r="A43" s="39" t="s">
        <v>812</v>
      </c>
      <c r="B43" s="38" t="s">
        <v>213</v>
      </c>
      <c r="C43" s="38" t="s">
        <v>813</v>
      </c>
      <c r="D43" s="118">
        <v>65000</v>
      </c>
      <c r="E43" s="119">
        <v>65000</v>
      </c>
    </row>
    <row r="44" spans="1:5" s="13" customFormat="1" ht="36" x14ac:dyDescent="0.2">
      <c r="A44" s="39" t="s">
        <v>814</v>
      </c>
      <c r="B44" s="38" t="s">
        <v>214</v>
      </c>
      <c r="C44" s="38" t="s">
        <v>94</v>
      </c>
      <c r="D44" s="118">
        <v>100000</v>
      </c>
      <c r="E44" s="119">
        <v>100000</v>
      </c>
    </row>
    <row r="45" spans="1:5" s="13" customFormat="1" ht="24" x14ac:dyDescent="0.2">
      <c r="A45" s="41" t="s">
        <v>815</v>
      </c>
      <c r="B45" s="42" t="s">
        <v>816</v>
      </c>
      <c r="C45" s="42" t="s">
        <v>215</v>
      </c>
      <c r="D45" s="120">
        <v>14000</v>
      </c>
      <c r="E45" s="121">
        <v>14000</v>
      </c>
    </row>
    <row r="46" spans="1:5" s="13" customFormat="1" ht="36" x14ac:dyDescent="0.2">
      <c r="A46" s="41" t="s">
        <v>817</v>
      </c>
      <c r="B46" s="42" t="s">
        <v>818</v>
      </c>
      <c r="C46" s="42" t="s">
        <v>240</v>
      </c>
      <c r="D46" s="120">
        <v>22110</v>
      </c>
      <c r="E46" s="121">
        <v>22110</v>
      </c>
    </row>
    <row r="47" spans="1:5" s="13" customFormat="1" ht="36" x14ac:dyDescent="0.2">
      <c r="A47" s="41" t="s">
        <v>819</v>
      </c>
      <c r="B47" s="42" t="s">
        <v>820</v>
      </c>
      <c r="C47" s="42" t="s">
        <v>240</v>
      </c>
      <c r="D47" s="120">
        <v>15500</v>
      </c>
      <c r="E47" s="121">
        <v>15500</v>
      </c>
    </row>
    <row r="48" spans="1:5" s="13" customFormat="1" ht="24" x14ac:dyDescent="0.2">
      <c r="A48" s="41" t="s">
        <v>821</v>
      </c>
      <c r="B48" s="42" t="s">
        <v>822</v>
      </c>
      <c r="C48" s="42" t="s">
        <v>823</v>
      </c>
      <c r="D48" s="120">
        <v>8540</v>
      </c>
      <c r="E48" s="121">
        <v>8540</v>
      </c>
    </row>
    <row r="49" spans="1:5" s="13" customFormat="1" ht="24" x14ac:dyDescent="0.2">
      <c r="A49" s="41" t="s">
        <v>824</v>
      </c>
      <c r="B49" s="42" t="s">
        <v>825</v>
      </c>
      <c r="C49" s="42" t="s">
        <v>826</v>
      </c>
      <c r="D49" s="120">
        <v>21200</v>
      </c>
      <c r="E49" s="121">
        <v>21200</v>
      </c>
    </row>
    <row r="50" spans="1:5" s="13" customFormat="1" ht="60" x14ac:dyDescent="0.2">
      <c r="A50" s="41" t="s">
        <v>827</v>
      </c>
      <c r="B50" s="42" t="s">
        <v>828</v>
      </c>
      <c r="C50" s="42" t="s">
        <v>829</v>
      </c>
      <c r="D50" s="120">
        <v>25200</v>
      </c>
      <c r="E50" s="121">
        <v>25200</v>
      </c>
    </row>
    <row r="51" spans="1:5" s="13" customFormat="1" ht="48" x14ac:dyDescent="0.2">
      <c r="A51" s="41" t="s">
        <v>830</v>
      </c>
      <c r="B51" s="42" t="s">
        <v>226</v>
      </c>
      <c r="C51" s="42" t="s">
        <v>831</v>
      </c>
      <c r="D51" s="120">
        <v>19500</v>
      </c>
      <c r="E51" s="121">
        <v>19500</v>
      </c>
    </row>
    <row r="52" spans="1:5" s="13" customFormat="1" ht="12" x14ac:dyDescent="0.2">
      <c r="A52" s="41" t="s">
        <v>832</v>
      </c>
      <c r="B52" s="42" t="s">
        <v>833</v>
      </c>
      <c r="C52" s="42" t="s">
        <v>834</v>
      </c>
      <c r="D52" s="120">
        <v>6000</v>
      </c>
      <c r="E52" s="121">
        <v>6000</v>
      </c>
    </row>
    <row r="53" spans="1:5" s="13" customFormat="1" ht="24" x14ac:dyDescent="0.2">
      <c r="A53" s="41" t="s">
        <v>835</v>
      </c>
      <c r="B53" s="42" t="s">
        <v>836</v>
      </c>
      <c r="C53" s="42" t="s">
        <v>837</v>
      </c>
      <c r="D53" s="120">
        <v>135850</v>
      </c>
      <c r="E53" s="121">
        <v>135850</v>
      </c>
    </row>
    <row r="54" spans="1:5" s="13" customFormat="1" ht="24" x14ac:dyDescent="0.2">
      <c r="A54" s="43" t="s">
        <v>838</v>
      </c>
      <c r="B54" s="41" t="s">
        <v>4289</v>
      </c>
      <c r="C54" s="42" t="s">
        <v>215</v>
      </c>
      <c r="D54" s="120">
        <v>45990</v>
      </c>
      <c r="E54" s="121">
        <v>45990</v>
      </c>
    </row>
    <row r="55" spans="1:5" s="13" customFormat="1" ht="24" x14ac:dyDescent="0.2">
      <c r="A55" s="43" t="s">
        <v>839</v>
      </c>
      <c r="B55" s="41" t="s">
        <v>4290</v>
      </c>
      <c r="C55" s="42" t="s">
        <v>250</v>
      </c>
      <c r="D55" s="120">
        <v>17700</v>
      </c>
      <c r="E55" s="121">
        <v>17700</v>
      </c>
    </row>
    <row r="56" spans="1:5" s="13" customFormat="1" ht="24" x14ac:dyDescent="0.2">
      <c r="A56" s="43" t="s">
        <v>840</v>
      </c>
      <c r="B56" s="41" t="s">
        <v>841</v>
      </c>
      <c r="C56" s="42" t="s">
        <v>215</v>
      </c>
      <c r="D56" s="120">
        <v>31500</v>
      </c>
      <c r="E56" s="121">
        <v>31500</v>
      </c>
    </row>
    <row r="57" spans="1:5" s="13" customFormat="1" ht="48" x14ac:dyDescent="0.2">
      <c r="A57" s="43" t="s">
        <v>842</v>
      </c>
      <c r="B57" s="41" t="s">
        <v>4291</v>
      </c>
      <c r="C57" s="42" t="s">
        <v>831</v>
      </c>
      <c r="D57" s="120">
        <v>5250</v>
      </c>
      <c r="E57" s="121">
        <v>5250</v>
      </c>
    </row>
    <row r="58" spans="1:5" s="13" customFormat="1" ht="60" x14ac:dyDescent="0.2">
      <c r="A58" s="43" t="s">
        <v>843</v>
      </c>
      <c r="B58" s="41" t="s">
        <v>302</v>
      </c>
      <c r="C58" s="42" t="s">
        <v>844</v>
      </c>
      <c r="D58" s="120">
        <v>64610</v>
      </c>
      <c r="E58" s="121">
        <v>64610</v>
      </c>
    </row>
    <row r="59" spans="1:5" s="13" customFormat="1" ht="22.7" customHeight="1" x14ac:dyDescent="0.2">
      <c r="A59" s="43" t="s">
        <v>845</v>
      </c>
      <c r="B59" s="41" t="s">
        <v>846</v>
      </c>
      <c r="C59" s="42" t="s">
        <v>847</v>
      </c>
      <c r="D59" s="120">
        <v>25950</v>
      </c>
      <c r="E59" s="121">
        <v>25950</v>
      </c>
    </row>
    <row r="60" spans="1:5" s="13" customFormat="1" ht="24" x14ac:dyDescent="0.2">
      <c r="A60" s="43" t="s">
        <v>848</v>
      </c>
      <c r="B60" s="42" t="s">
        <v>849</v>
      </c>
      <c r="C60" s="42" t="s">
        <v>850</v>
      </c>
      <c r="D60" s="120">
        <v>20650</v>
      </c>
      <c r="E60" s="121">
        <v>20650</v>
      </c>
    </row>
    <row r="61" spans="1:5" s="13" customFormat="1" ht="36" x14ac:dyDescent="0.2">
      <c r="A61" s="43" t="s">
        <v>851</v>
      </c>
      <c r="B61" s="41" t="s">
        <v>852</v>
      </c>
      <c r="C61" s="42" t="s">
        <v>240</v>
      </c>
      <c r="D61" s="120">
        <v>26100</v>
      </c>
      <c r="E61" s="121">
        <v>26100</v>
      </c>
    </row>
    <row r="62" spans="1:5" s="13" customFormat="1" ht="36" x14ac:dyDescent="0.2">
      <c r="A62" s="43" t="s">
        <v>853</v>
      </c>
      <c r="B62" s="41" t="s">
        <v>854</v>
      </c>
      <c r="C62" s="42" t="s">
        <v>240</v>
      </c>
      <c r="D62" s="120">
        <v>30700</v>
      </c>
      <c r="E62" s="121">
        <v>30700</v>
      </c>
    </row>
    <row r="63" spans="1:5" s="13" customFormat="1" ht="12" x14ac:dyDescent="0.2">
      <c r="A63" s="43" t="s">
        <v>855</v>
      </c>
      <c r="B63" s="41" t="s">
        <v>856</v>
      </c>
      <c r="C63" s="42" t="s">
        <v>857</v>
      </c>
      <c r="D63" s="120">
        <v>10080</v>
      </c>
      <c r="E63" s="121">
        <v>10080</v>
      </c>
    </row>
    <row r="64" spans="1:5" s="13" customFormat="1" ht="24" x14ac:dyDescent="0.2">
      <c r="A64" s="43" t="s">
        <v>858</v>
      </c>
      <c r="B64" s="41" t="s">
        <v>859</v>
      </c>
      <c r="C64" s="42" t="s">
        <v>860</v>
      </c>
      <c r="D64" s="120">
        <v>9310</v>
      </c>
      <c r="E64" s="121">
        <v>9310</v>
      </c>
    </row>
    <row r="65" spans="1:5" s="13" customFormat="1" ht="24" x14ac:dyDescent="0.2">
      <c r="A65" s="43" t="s">
        <v>861</v>
      </c>
      <c r="B65" s="42" t="s">
        <v>862</v>
      </c>
      <c r="C65" s="42" t="s">
        <v>218</v>
      </c>
      <c r="D65" s="120">
        <v>13370</v>
      </c>
      <c r="E65" s="121">
        <v>13370</v>
      </c>
    </row>
    <row r="66" spans="1:5" s="13" customFormat="1" ht="24" x14ac:dyDescent="0.2">
      <c r="A66" s="43" t="s">
        <v>863</v>
      </c>
      <c r="B66" s="41" t="s">
        <v>223</v>
      </c>
      <c r="C66" s="42" t="s">
        <v>864</v>
      </c>
      <c r="D66" s="120">
        <v>21700</v>
      </c>
      <c r="E66" s="121">
        <v>21700</v>
      </c>
    </row>
    <row r="67" spans="1:5" s="13" customFormat="1" ht="24" x14ac:dyDescent="0.2">
      <c r="A67" s="43" t="s">
        <v>865</v>
      </c>
      <c r="B67" s="41" t="s">
        <v>866</v>
      </c>
      <c r="C67" s="42" t="s">
        <v>215</v>
      </c>
      <c r="D67" s="120">
        <v>10500</v>
      </c>
      <c r="E67" s="121">
        <v>10500</v>
      </c>
    </row>
    <row r="68" spans="1:5" s="13" customFormat="1" ht="48" x14ac:dyDescent="0.2">
      <c r="A68" s="43" t="s">
        <v>867</v>
      </c>
      <c r="B68" s="41" t="s">
        <v>868</v>
      </c>
      <c r="C68" s="42" t="s">
        <v>869</v>
      </c>
      <c r="D68" s="120">
        <v>18480</v>
      </c>
      <c r="E68" s="121">
        <v>18480</v>
      </c>
    </row>
    <row r="69" spans="1:5" s="13" customFormat="1" ht="12" x14ac:dyDescent="0.2">
      <c r="A69" s="43" t="s">
        <v>870</v>
      </c>
      <c r="B69" s="41" t="s">
        <v>871</v>
      </c>
      <c r="C69" s="42" t="s">
        <v>872</v>
      </c>
      <c r="D69" s="122">
        <v>18830</v>
      </c>
      <c r="E69" s="123">
        <v>18830</v>
      </c>
    </row>
    <row r="70" spans="1:5" s="13" customFormat="1" ht="12" x14ac:dyDescent="0.2">
      <c r="A70" s="43" t="s">
        <v>873</v>
      </c>
      <c r="B70" s="41" t="s">
        <v>871</v>
      </c>
      <c r="C70" s="42" t="s">
        <v>874</v>
      </c>
      <c r="D70" s="122">
        <v>29260</v>
      </c>
      <c r="E70" s="123">
        <v>29260</v>
      </c>
    </row>
    <row r="71" spans="1:5" s="13" customFormat="1" ht="12" x14ac:dyDescent="0.2">
      <c r="A71" s="43" t="s">
        <v>875</v>
      </c>
      <c r="B71" s="41" t="s">
        <v>222</v>
      </c>
      <c r="C71" s="42" t="s">
        <v>876</v>
      </c>
      <c r="D71" s="122">
        <v>10430</v>
      </c>
      <c r="E71" s="123">
        <v>10430</v>
      </c>
    </row>
    <row r="72" spans="1:5" s="13" customFormat="1" ht="12" x14ac:dyDescent="0.2">
      <c r="A72" s="43" t="s">
        <v>877</v>
      </c>
      <c r="B72" s="41" t="s">
        <v>222</v>
      </c>
      <c r="C72" s="42" t="s">
        <v>878</v>
      </c>
      <c r="D72" s="122">
        <v>12250</v>
      </c>
      <c r="E72" s="123">
        <v>12250</v>
      </c>
    </row>
    <row r="73" spans="1:5" s="13" customFormat="1" ht="24" x14ac:dyDescent="0.2">
      <c r="A73" s="43" t="s">
        <v>879</v>
      </c>
      <c r="B73" s="41" t="s">
        <v>63</v>
      </c>
      <c r="C73" s="42" t="s">
        <v>880</v>
      </c>
      <c r="D73" s="120">
        <v>24150</v>
      </c>
      <c r="E73" s="121">
        <v>24150</v>
      </c>
    </row>
    <row r="74" spans="1:5" s="13" customFormat="1" ht="24" x14ac:dyDescent="0.2">
      <c r="A74" s="43" t="s">
        <v>881</v>
      </c>
      <c r="B74" s="42" t="s">
        <v>4281</v>
      </c>
      <c r="C74" s="42" t="s">
        <v>215</v>
      </c>
      <c r="D74" s="120">
        <v>499100</v>
      </c>
      <c r="E74" s="121">
        <v>499100</v>
      </c>
    </row>
    <row r="75" spans="1:5" s="44" customFormat="1" ht="36" x14ac:dyDescent="0.2">
      <c r="A75" s="43" t="s">
        <v>882</v>
      </c>
      <c r="B75" s="41" t="s">
        <v>306</v>
      </c>
      <c r="C75" s="42" t="s">
        <v>883</v>
      </c>
      <c r="D75" s="120">
        <v>17290</v>
      </c>
      <c r="E75" s="121">
        <v>17290</v>
      </c>
    </row>
    <row r="76" spans="1:5" s="13" customFormat="1" ht="12" x14ac:dyDescent="0.2">
      <c r="A76" s="43" t="s">
        <v>884</v>
      </c>
      <c r="B76" s="42" t="s">
        <v>885</v>
      </c>
      <c r="C76" s="42" t="s">
        <v>886</v>
      </c>
      <c r="D76" s="120">
        <v>14000</v>
      </c>
      <c r="E76" s="121">
        <v>14000</v>
      </c>
    </row>
    <row r="77" spans="1:5" s="13" customFormat="1" ht="36" x14ac:dyDescent="0.2">
      <c r="A77" s="43" t="s">
        <v>887</v>
      </c>
      <c r="B77" s="42" t="s">
        <v>888</v>
      </c>
      <c r="C77" s="42" t="s">
        <v>889</v>
      </c>
      <c r="D77" s="120">
        <v>81990</v>
      </c>
      <c r="E77" s="121">
        <v>81990</v>
      </c>
    </row>
    <row r="78" spans="1:5" s="13" customFormat="1" ht="24" x14ac:dyDescent="0.2">
      <c r="A78" s="43" t="s">
        <v>890</v>
      </c>
      <c r="B78" s="42" t="s">
        <v>891</v>
      </c>
      <c r="C78" s="42" t="s">
        <v>215</v>
      </c>
      <c r="D78" s="120">
        <v>12250</v>
      </c>
      <c r="E78" s="121">
        <v>12250</v>
      </c>
    </row>
    <row r="79" spans="1:5" s="13" customFormat="1" ht="12" x14ac:dyDescent="0.2">
      <c r="A79" s="43" t="s">
        <v>892</v>
      </c>
      <c r="B79" s="42" t="s">
        <v>893</v>
      </c>
      <c r="C79" s="42" t="s">
        <v>231</v>
      </c>
      <c r="D79" s="120">
        <v>24290</v>
      </c>
      <c r="E79" s="121">
        <v>24290</v>
      </c>
    </row>
    <row r="80" spans="1:5" s="13" customFormat="1" ht="12" x14ac:dyDescent="0.2">
      <c r="A80" s="43" t="s">
        <v>894</v>
      </c>
      <c r="B80" s="42" t="s">
        <v>895</v>
      </c>
      <c r="C80" s="42" t="s">
        <v>220</v>
      </c>
      <c r="D80" s="120">
        <v>8960</v>
      </c>
      <c r="E80" s="121">
        <v>8960</v>
      </c>
    </row>
    <row r="81" spans="1:5" s="13" customFormat="1" ht="24" x14ac:dyDescent="0.2">
      <c r="A81" s="43" t="s">
        <v>896</v>
      </c>
      <c r="B81" s="42" t="s">
        <v>897</v>
      </c>
      <c r="C81" s="42" t="s">
        <v>898</v>
      </c>
      <c r="D81" s="120">
        <v>39970</v>
      </c>
      <c r="E81" s="121">
        <v>39970</v>
      </c>
    </row>
    <row r="82" spans="1:5" s="13" customFormat="1" ht="12" x14ac:dyDescent="0.2">
      <c r="A82" s="43" t="s">
        <v>899</v>
      </c>
      <c r="B82" s="42" t="s">
        <v>242</v>
      </c>
      <c r="C82" s="42" t="s">
        <v>220</v>
      </c>
      <c r="D82" s="120">
        <v>21000</v>
      </c>
      <c r="E82" s="121">
        <v>21000</v>
      </c>
    </row>
    <row r="83" spans="1:5" s="13" customFormat="1" ht="12" x14ac:dyDescent="0.2">
      <c r="A83" s="43" t="s">
        <v>900</v>
      </c>
      <c r="B83" s="42" t="s">
        <v>4282</v>
      </c>
      <c r="C83" s="42" t="s">
        <v>901</v>
      </c>
      <c r="D83" s="120">
        <v>27930</v>
      </c>
      <c r="E83" s="121">
        <v>27930</v>
      </c>
    </row>
    <row r="84" spans="1:5" s="13" customFormat="1" ht="60" x14ac:dyDescent="0.2">
      <c r="A84" s="43" t="s">
        <v>902</v>
      </c>
      <c r="B84" s="42" t="s">
        <v>903</v>
      </c>
      <c r="C84" s="42" t="s">
        <v>904</v>
      </c>
      <c r="D84" s="120">
        <v>18900</v>
      </c>
      <c r="E84" s="121">
        <v>18900</v>
      </c>
    </row>
    <row r="85" spans="1:5" s="13" customFormat="1" ht="24" x14ac:dyDescent="0.2">
      <c r="A85" s="43" t="s">
        <v>905</v>
      </c>
      <c r="B85" s="42" t="s">
        <v>4292</v>
      </c>
      <c r="C85" s="42" t="s">
        <v>906</v>
      </c>
      <c r="D85" s="120">
        <v>39200</v>
      </c>
      <c r="E85" s="121">
        <v>39200</v>
      </c>
    </row>
    <row r="86" spans="1:5" s="13" customFormat="1" ht="24" x14ac:dyDescent="0.2">
      <c r="A86" s="45" t="s">
        <v>907</v>
      </c>
      <c r="B86" s="46" t="s">
        <v>908</v>
      </c>
      <c r="C86" s="46" t="s">
        <v>215</v>
      </c>
      <c r="D86" s="120">
        <v>14000</v>
      </c>
      <c r="E86" s="124">
        <v>14000</v>
      </c>
    </row>
    <row r="87" spans="1:5" s="13" customFormat="1" ht="24" x14ac:dyDescent="0.2">
      <c r="A87" s="45" t="s">
        <v>909</v>
      </c>
      <c r="B87" s="46" t="s">
        <v>910</v>
      </c>
      <c r="C87" s="46" t="s">
        <v>215</v>
      </c>
      <c r="D87" s="120">
        <v>42000</v>
      </c>
      <c r="E87" s="124">
        <v>42000</v>
      </c>
    </row>
    <row r="88" spans="1:5" s="13" customFormat="1" ht="36" x14ac:dyDescent="0.2">
      <c r="A88" s="45" t="s">
        <v>911</v>
      </c>
      <c r="B88" s="46" t="s">
        <v>912</v>
      </c>
      <c r="C88" s="46" t="s">
        <v>913</v>
      </c>
      <c r="D88" s="120">
        <v>14350</v>
      </c>
      <c r="E88" s="124">
        <v>14350</v>
      </c>
    </row>
    <row r="89" spans="1:5" s="13" customFormat="1" ht="12" x14ac:dyDescent="0.2">
      <c r="A89" s="45" t="s">
        <v>914</v>
      </c>
      <c r="B89" s="46" t="s">
        <v>915</v>
      </c>
      <c r="C89" s="46" t="s">
        <v>916</v>
      </c>
      <c r="D89" s="120">
        <v>20300</v>
      </c>
      <c r="E89" s="124">
        <v>20300</v>
      </c>
    </row>
    <row r="90" spans="1:5" s="13" customFormat="1" ht="12" x14ac:dyDescent="0.2">
      <c r="A90" s="45" t="s">
        <v>917</v>
      </c>
      <c r="B90" s="46" t="s">
        <v>918</v>
      </c>
      <c r="C90" s="46" t="s">
        <v>919</v>
      </c>
      <c r="D90" s="120">
        <v>26530</v>
      </c>
      <c r="E90" s="124">
        <v>26530</v>
      </c>
    </row>
    <row r="91" spans="1:5" s="13" customFormat="1" ht="24" x14ac:dyDescent="0.2">
      <c r="A91" s="45" t="s">
        <v>920</v>
      </c>
      <c r="B91" s="46" t="s">
        <v>227</v>
      </c>
      <c r="C91" s="46" t="s">
        <v>244</v>
      </c>
      <c r="D91" s="120">
        <v>14100</v>
      </c>
      <c r="E91" s="124">
        <v>14100</v>
      </c>
    </row>
    <row r="92" spans="1:5" s="13" customFormat="1" ht="36" x14ac:dyDescent="0.2">
      <c r="A92" s="45" t="s">
        <v>921</v>
      </c>
      <c r="B92" s="46" t="s">
        <v>227</v>
      </c>
      <c r="C92" s="46" t="s">
        <v>922</v>
      </c>
      <c r="D92" s="120">
        <v>7000</v>
      </c>
      <c r="E92" s="124">
        <v>7000</v>
      </c>
    </row>
    <row r="93" spans="1:5" s="13" customFormat="1" ht="36" x14ac:dyDescent="0.2">
      <c r="A93" s="45" t="s">
        <v>923</v>
      </c>
      <c r="B93" s="46" t="s">
        <v>227</v>
      </c>
      <c r="C93" s="46" t="s">
        <v>924</v>
      </c>
      <c r="D93" s="120">
        <v>7000</v>
      </c>
      <c r="E93" s="124">
        <v>7000</v>
      </c>
    </row>
    <row r="94" spans="1:5" s="13" customFormat="1" ht="24" x14ac:dyDescent="0.2">
      <c r="A94" s="45" t="s">
        <v>925</v>
      </c>
      <c r="B94" s="46" t="s">
        <v>234</v>
      </c>
      <c r="C94" s="46" t="s">
        <v>215</v>
      </c>
      <c r="D94" s="120">
        <v>12950</v>
      </c>
      <c r="E94" s="124">
        <v>12950</v>
      </c>
    </row>
    <row r="95" spans="1:5" s="13" customFormat="1" ht="24" x14ac:dyDescent="0.2">
      <c r="A95" s="45" t="s">
        <v>926</v>
      </c>
      <c r="B95" s="46" t="s">
        <v>927</v>
      </c>
      <c r="C95" s="46" t="s">
        <v>215</v>
      </c>
      <c r="D95" s="120">
        <v>19950</v>
      </c>
      <c r="E95" s="124">
        <v>19950</v>
      </c>
    </row>
    <row r="96" spans="1:5" s="13" customFormat="1" ht="24" x14ac:dyDescent="0.2">
      <c r="A96" s="45" t="s">
        <v>928</v>
      </c>
      <c r="B96" s="46" t="s">
        <v>929</v>
      </c>
      <c r="C96" s="46" t="s">
        <v>215</v>
      </c>
      <c r="D96" s="120">
        <v>12460</v>
      </c>
      <c r="E96" s="124">
        <v>12460</v>
      </c>
    </row>
    <row r="97" spans="1:5" s="13" customFormat="1" ht="12" x14ac:dyDescent="0.2">
      <c r="A97" s="45" t="s">
        <v>930</v>
      </c>
      <c r="B97" s="46" t="s">
        <v>931</v>
      </c>
      <c r="C97" s="46" t="s">
        <v>932</v>
      </c>
      <c r="D97" s="120">
        <v>33700</v>
      </c>
      <c r="E97" s="124">
        <v>33700</v>
      </c>
    </row>
    <row r="98" spans="1:5" s="13" customFormat="1" ht="24" x14ac:dyDescent="0.2">
      <c r="A98" s="45" t="s">
        <v>933</v>
      </c>
      <c r="B98" s="46" t="s">
        <v>934</v>
      </c>
      <c r="C98" s="46" t="s">
        <v>215</v>
      </c>
      <c r="D98" s="120">
        <v>11200</v>
      </c>
      <c r="E98" s="124">
        <v>11200</v>
      </c>
    </row>
    <row r="99" spans="1:5" s="13" customFormat="1" ht="24" x14ac:dyDescent="0.2">
      <c r="A99" s="45" t="s">
        <v>935</v>
      </c>
      <c r="B99" s="46" t="s">
        <v>936</v>
      </c>
      <c r="C99" s="46" t="s">
        <v>937</v>
      </c>
      <c r="D99" s="120">
        <v>13160</v>
      </c>
      <c r="E99" s="124">
        <v>13160</v>
      </c>
    </row>
    <row r="100" spans="1:5" s="13" customFormat="1" ht="48" x14ac:dyDescent="0.2">
      <c r="A100" s="45" t="s">
        <v>938</v>
      </c>
      <c r="B100" s="46" t="s">
        <v>237</v>
      </c>
      <c r="C100" s="46" t="s">
        <v>225</v>
      </c>
      <c r="D100" s="120">
        <v>22500</v>
      </c>
      <c r="E100" s="124">
        <v>22500</v>
      </c>
    </row>
    <row r="101" spans="1:5" s="13" customFormat="1" ht="24" x14ac:dyDescent="0.2">
      <c r="A101" s="45" t="s">
        <v>939</v>
      </c>
      <c r="B101" s="46" t="s">
        <v>940</v>
      </c>
      <c r="C101" s="46" t="s">
        <v>218</v>
      </c>
      <c r="D101" s="120">
        <v>16800</v>
      </c>
      <c r="E101" s="124">
        <v>16800</v>
      </c>
    </row>
    <row r="102" spans="1:5" s="13" customFormat="1" ht="24" x14ac:dyDescent="0.2">
      <c r="A102" s="45" t="s">
        <v>941</v>
      </c>
      <c r="B102" s="46" t="s">
        <v>942</v>
      </c>
      <c r="C102" s="46" t="s">
        <v>215</v>
      </c>
      <c r="D102" s="120">
        <v>17360</v>
      </c>
      <c r="E102" s="124">
        <v>17360</v>
      </c>
    </row>
    <row r="103" spans="1:5" s="13" customFormat="1" ht="24" x14ac:dyDescent="0.2">
      <c r="A103" s="45" t="s">
        <v>943</v>
      </c>
      <c r="B103" s="46" t="s">
        <v>233</v>
      </c>
      <c r="C103" s="46" t="s">
        <v>944</v>
      </c>
      <c r="D103" s="120">
        <v>23550</v>
      </c>
      <c r="E103" s="124">
        <v>23550</v>
      </c>
    </row>
    <row r="104" spans="1:5" s="13" customFormat="1" ht="24" x14ac:dyDescent="0.2">
      <c r="A104" s="45" t="s">
        <v>945</v>
      </c>
      <c r="B104" s="46" t="s">
        <v>946</v>
      </c>
      <c r="C104" s="46" t="s">
        <v>215</v>
      </c>
      <c r="D104" s="120">
        <v>36400</v>
      </c>
      <c r="E104" s="124">
        <v>36400</v>
      </c>
    </row>
    <row r="105" spans="1:5" s="13" customFormat="1" ht="24" x14ac:dyDescent="0.2">
      <c r="A105" s="45" t="s">
        <v>947</v>
      </c>
      <c r="B105" s="46" t="s">
        <v>948</v>
      </c>
      <c r="C105" s="46" t="s">
        <v>218</v>
      </c>
      <c r="D105" s="120">
        <v>20440</v>
      </c>
      <c r="E105" s="124">
        <v>20440</v>
      </c>
    </row>
    <row r="106" spans="1:5" s="13" customFormat="1" ht="12" x14ac:dyDescent="0.2">
      <c r="A106" s="45" t="s">
        <v>949</v>
      </c>
      <c r="B106" s="47" t="s">
        <v>950</v>
      </c>
      <c r="C106" s="46" t="s">
        <v>951</v>
      </c>
      <c r="D106" s="120">
        <v>7000</v>
      </c>
      <c r="E106" s="124">
        <v>7000</v>
      </c>
    </row>
    <row r="107" spans="1:5" s="13" customFormat="1" ht="24" x14ac:dyDescent="0.2">
      <c r="A107" s="45" t="s">
        <v>952</v>
      </c>
      <c r="B107" s="46" t="s">
        <v>953</v>
      </c>
      <c r="C107" s="46" t="s">
        <v>218</v>
      </c>
      <c r="D107" s="120">
        <v>31430</v>
      </c>
      <c r="E107" s="124">
        <v>31430</v>
      </c>
    </row>
    <row r="108" spans="1:5" s="13" customFormat="1" ht="24" x14ac:dyDescent="0.2">
      <c r="A108" s="45" t="s">
        <v>954</v>
      </c>
      <c r="B108" s="47" t="s">
        <v>955</v>
      </c>
      <c r="C108" s="46" t="s">
        <v>215</v>
      </c>
      <c r="D108" s="120">
        <v>24500</v>
      </c>
      <c r="E108" s="124">
        <v>24500</v>
      </c>
    </row>
    <row r="109" spans="1:5" s="13" customFormat="1" ht="24" x14ac:dyDescent="0.2">
      <c r="A109" s="45" t="s">
        <v>956</v>
      </c>
      <c r="B109" s="46" t="s">
        <v>957</v>
      </c>
      <c r="C109" s="46" t="s">
        <v>857</v>
      </c>
      <c r="D109" s="120">
        <v>6650</v>
      </c>
      <c r="E109" s="124">
        <v>6650</v>
      </c>
    </row>
    <row r="110" spans="1:5" s="13" customFormat="1" ht="12" x14ac:dyDescent="0.2">
      <c r="A110" s="45" t="s">
        <v>958</v>
      </c>
      <c r="B110" s="47" t="s">
        <v>959</v>
      </c>
      <c r="C110" s="46" t="s">
        <v>960</v>
      </c>
      <c r="D110" s="120">
        <v>17290</v>
      </c>
      <c r="E110" s="124">
        <v>17290</v>
      </c>
    </row>
    <row r="111" spans="1:5" s="13" customFormat="1" ht="60" x14ac:dyDescent="0.2">
      <c r="A111" s="45" t="s">
        <v>961</v>
      </c>
      <c r="B111" s="47" t="s">
        <v>238</v>
      </c>
      <c r="C111" s="46" t="s">
        <v>962</v>
      </c>
      <c r="D111" s="120">
        <v>18430</v>
      </c>
      <c r="E111" s="124">
        <v>18430</v>
      </c>
    </row>
    <row r="112" spans="1:5" s="13" customFormat="1" ht="48" x14ac:dyDescent="0.2">
      <c r="A112" s="45" t="s">
        <v>963</v>
      </c>
      <c r="B112" s="47" t="s">
        <v>235</v>
      </c>
      <c r="C112" s="46" t="s">
        <v>225</v>
      </c>
      <c r="D112" s="120">
        <v>20700</v>
      </c>
      <c r="E112" s="124">
        <v>20700</v>
      </c>
    </row>
    <row r="113" spans="1:5" s="13" customFormat="1" ht="24" x14ac:dyDescent="0.2">
      <c r="A113" s="45" t="s">
        <v>964</v>
      </c>
      <c r="B113" s="46" t="s">
        <v>965</v>
      </c>
      <c r="C113" s="46" t="s">
        <v>218</v>
      </c>
      <c r="D113" s="120">
        <v>20650</v>
      </c>
      <c r="E113" s="124">
        <v>20650</v>
      </c>
    </row>
    <row r="114" spans="1:5" s="13" customFormat="1" ht="48" x14ac:dyDescent="0.2">
      <c r="A114" s="45" t="s">
        <v>966</v>
      </c>
      <c r="B114" s="47" t="s">
        <v>967</v>
      </c>
      <c r="C114" s="46" t="s">
        <v>225</v>
      </c>
      <c r="D114" s="120">
        <v>7200</v>
      </c>
      <c r="E114" s="124">
        <v>7200</v>
      </c>
    </row>
    <row r="115" spans="1:5" s="13" customFormat="1" ht="24" x14ac:dyDescent="0.2">
      <c r="A115" s="45" t="s">
        <v>968</v>
      </c>
      <c r="B115" s="47" t="s">
        <v>245</v>
      </c>
      <c r="C115" s="46" t="s">
        <v>969</v>
      </c>
      <c r="D115" s="120">
        <v>17710</v>
      </c>
      <c r="E115" s="124">
        <v>17710</v>
      </c>
    </row>
    <row r="116" spans="1:5" s="13" customFormat="1" ht="24" x14ac:dyDescent="0.2">
      <c r="A116" s="45" t="s">
        <v>970</v>
      </c>
      <c r="B116" s="47" t="s">
        <v>971</v>
      </c>
      <c r="C116" s="46" t="s">
        <v>972</v>
      </c>
      <c r="D116" s="120">
        <v>22050</v>
      </c>
      <c r="E116" s="124">
        <v>22050</v>
      </c>
    </row>
    <row r="117" spans="1:5" s="13" customFormat="1" ht="24" x14ac:dyDescent="0.2">
      <c r="A117" s="45" t="s">
        <v>973</v>
      </c>
      <c r="B117" s="46" t="s">
        <v>224</v>
      </c>
      <c r="C117" s="46" t="s">
        <v>218</v>
      </c>
      <c r="D117" s="120">
        <v>17430</v>
      </c>
      <c r="E117" s="124">
        <v>17430</v>
      </c>
    </row>
    <row r="118" spans="1:5" s="13" customFormat="1" ht="24" x14ac:dyDescent="0.2">
      <c r="A118" s="45" t="s">
        <v>974</v>
      </c>
      <c r="B118" s="47" t="s">
        <v>975</v>
      </c>
      <c r="C118" s="46" t="s">
        <v>215</v>
      </c>
      <c r="D118" s="120">
        <v>48160</v>
      </c>
      <c r="E118" s="124">
        <v>48160</v>
      </c>
    </row>
    <row r="119" spans="1:5" s="13" customFormat="1" ht="24" x14ac:dyDescent="0.2">
      <c r="A119" s="45" t="s">
        <v>976</v>
      </c>
      <c r="B119" s="47" t="s">
        <v>977</v>
      </c>
      <c r="C119" s="46" t="s">
        <v>239</v>
      </c>
      <c r="D119" s="120">
        <v>14140</v>
      </c>
      <c r="E119" s="124">
        <v>14140</v>
      </c>
    </row>
    <row r="120" spans="1:5" s="13" customFormat="1" ht="24" x14ac:dyDescent="0.2">
      <c r="A120" s="45" t="s">
        <v>978</v>
      </c>
      <c r="B120" s="47" t="s">
        <v>979</v>
      </c>
      <c r="C120" s="46" t="s">
        <v>980</v>
      </c>
      <c r="D120" s="120">
        <v>18550</v>
      </c>
      <c r="E120" s="124">
        <v>18550</v>
      </c>
    </row>
    <row r="121" spans="1:5" s="13" customFormat="1" ht="24" x14ac:dyDescent="0.2">
      <c r="A121" s="45" t="s">
        <v>981</v>
      </c>
      <c r="B121" s="47" t="s">
        <v>836</v>
      </c>
      <c r="C121" s="46" t="s">
        <v>982</v>
      </c>
      <c r="D121" s="120">
        <v>280960</v>
      </c>
      <c r="E121" s="124">
        <v>280960</v>
      </c>
    </row>
    <row r="122" spans="1:5" s="13" customFormat="1" ht="24" x14ac:dyDescent="0.2">
      <c r="A122" s="45" t="s">
        <v>983</v>
      </c>
      <c r="B122" s="47" t="s">
        <v>4289</v>
      </c>
      <c r="C122" s="46" t="s">
        <v>215</v>
      </c>
      <c r="D122" s="120">
        <v>17500</v>
      </c>
      <c r="E122" s="124">
        <v>17500</v>
      </c>
    </row>
    <row r="123" spans="1:5" s="13" customFormat="1" ht="12" x14ac:dyDescent="0.2">
      <c r="A123" s="45" t="s">
        <v>984</v>
      </c>
      <c r="B123" s="47" t="s">
        <v>230</v>
      </c>
      <c r="C123" s="46" t="s">
        <v>985</v>
      </c>
      <c r="D123" s="120">
        <v>61670</v>
      </c>
      <c r="E123" s="124">
        <v>61670</v>
      </c>
    </row>
    <row r="124" spans="1:5" s="13" customFormat="1" ht="24" x14ac:dyDescent="0.2">
      <c r="A124" s="45" t="s">
        <v>986</v>
      </c>
      <c r="B124" s="47" t="s">
        <v>4293</v>
      </c>
      <c r="C124" s="46" t="s">
        <v>987</v>
      </c>
      <c r="D124" s="120">
        <v>18200</v>
      </c>
      <c r="E124" s="124">
        <v>18200</v>
      </c>
    </row>
    <row r="125" spans="1:5" s="13" customFormat="1" ht="24" x14ac:dyDescent="0.2">
      <c r="A125" s="45" t="s">
        <v>988</v>
      </c>
      <c r="B125" s="47" t="s">
        <v>4294</v>
      </c>
      <c r="C125" s="46" t="s">
        <v>989</v>
      </c>
      <c r="D125" s="120">
        <v>147490</v>
      </c>
      <c r="E125" s="124">
        <v>147490</v>
      </c>
    </row>
    <row r="126" spans="1:5" s="13" customFormat="1" ht="36" x14ac:dyDescent="0.2">
      <c r="A126" s="45" t="s">
        <v>990</v>
      </c>
      <c r="B126" s="47" t="s">
        <v>4295</v>
      </c>
      <c r="C126" s="46" t="s">
        <v>216</v>
      </c>
      <c r="D126" s="120">
        <v>29330</v>
      </c>
      <c r="E126" s="124">
        <v>29330</v>
      </c>
    </row>
    <row r="127" spans="1:5" s="13" customFormat="1" ht="24" x14ac:dyDescent="0.2">
      <c r="A127" s="45" t="s">
        <v>991</v>
      </c>
      <c r="B127" s="47" t="s">
        <v>4296</v>
      </c>
      <c r="C127" s="46" t="s">
        <v>215</v>
      </c>
      <c r="D127" s="120">
        <v>21000</v>
      </c>
      <c r="E127" s="124">
        <v>21000</v>
      </c>
    </row>
    <row r="128" spans="1:5" s="13" customFormat="1" ht="24" x14ac:dyDescent="0.2">
      <c r="A128" s="45" t="s">
        <v>992</v>
      </c>
      <c r="B128" s="47" t="s">
        <v>61</v>
      </c>
      <c r="C128" s="46" t="s">
        <v>215</v>
      </c>
      <c r="D128" s="120">
        <v>21560</v>
      </c>
      <c r="E128" s="124">
        <v>21560</v>
      </c>
    </row>
    <row r="129" spans="1:5" s="13" customFormat="1" ht="12" x14ac:dyDescent="0.2">
      <c r="A129" s="45" t="s">
        <v>993</v>
      </c>
      <c r="B129" s="47" t="s">
        <v>4284</v>
      </c>
      <c r="C129" s="46" t="s">
        <v>221</v>
      </c>
      <c r="D129" s="120">
        <v>30450</v>
      </c>
      <c r="E129" s="124">
        <v>30450</v>
      </c>
    </row>
    <row r="130" spans="1:5" s="13" customFormat="1" ht="24" x14ac:dyDescent="0.2">
      <c r="A130" s="45" t="s">
        <v>994</v>
      </c>
      <c r="B130" s="47" t="s">
        <v>4283</v>
      </c>
      <c r="C130" s="46" t="s">
        <v>995</v>
      </c>
      <c r="D130" s="120">
        <v>26530</v>
      </c>
      <c r="E130" s="124">
        <v>26530</v>
      </c>
    </row>
    <row r="131" spans="1:5" s="13" customFormat="1" ht="12" x14ac:dyDescent="0.2">
      <c r="A131" s="45" t="s">
        <v>996</v>
      </c>
      <c r="B131" s="47" t="s">
        <v>4297</v>
      </c>
      <c r="C131" s="46" t="s">
        <v>221</v>
      </c>
      <c r="D131" s="120">
        <v>15750</v>
      </c>
      <c r="E131" s="124">
        <v>15750</v>
      </c>
    </row>
    <row r="132" spans="1:5" s="13" customFormat="1" ht="36" x14ac:dyDescent="0.2">
      <c r="A132" s="45" t="s">
        <v>997</v>
      </c>
      <c r="B132" s="47" t="s">
        <v>232</v>
      </c>
      <c r="C132" s="46" t="s">
        <v>998</v>
      </c>
      <c r="D132" s="120">
        <v>31500</v>
      </c>
      <c r="E132" s="124">
        <v>31500</v>
      </c>
    </row>
    <row r="133" spans="1:5" s="13" customFormat="1" ht="36" x14ac:dyDescent="0.2">
      <c r="A133" s="45" t="s">
        <v>999</v>
      </c>
      <c r="B133" s="102" t="s">
        <v>1000</v>
      </c>
      <c r="C133" s="46" t="s">
        <v>1001</v>
      </c>
      <c r="D133" s="120">
        <v>12950</v>
      </c>
      <c r="E133" s="124">
        <v>12950</v>
      </c>
    </row>
    <row r="134" spans="1:5" s="13" customFormat="1" ht="12" x14ac:dyDescent="0.2">
      <c r="A134" s="45" t="s">
        <v>1002</v>
      </c>
      <c r="B134" s="47" t="s">
        <v>1003</v>
      </c>
      <c r="C134" s="46" t="s">
        <v>1004</v>
      </c>
      <c r="D134" s="120">
        <v>16870</v>
      </c>
      <c r="E134" s="124">
        <v>16870</v>
      </c>
    </row>
    <row r="135" spans="1:5" s="13" customFormat="1" ht="24" x14ac:dyDescent="0.2">
      <c r="A135" s="45" t="s">
        <v>1005</v>
      </c>
      <c r="B135" s="47" t="s">
        <v>1006</v>
      </c>
      <c r="C135" s="46" t="s">
        <v>1007</v>
      </c>
      <c r="D135" s="125">
        <v>10780</v>
      </c>
      <c r="E135" s="124">
        <v>10780</v>
      </c>
    </row>
    <row r="136" spans="1:5" s="13" customFormat="1" ht="36" x14ac:dyDescent="0.2">
      <c r="A136" s="45" t="s">
        <v>1008</v>
      </c>
      <c r="B136" s="46" t="s">
        <v>1009</v>
      </c>
      <c r="C136" s="46" t="s">
        <v>1010</v>
      </c>
      <c r="D136" s="125">
        <v>10800</v>
      </c>
      <c r="E136" s="124">
        <v>10800</v>
      </c>
    </row>
    <row r="137" spans="1:5" s="13" customFormat="1" ht="36" x14ac:dyDescent="0.2">
      <c r="A137" s="45" t="s">
        <v>1011</v>
      </c>
      <c r="B137" s="46" t="s">
        <v>1012</v>
      </c>
      <c r="C137" s="46" t="s">
        <v>1013</v>
      </c>
      <c r="D137" s="125">
        <v>11700</v>
      </c>
      <c r="E137" s="124">
        <v>11700</v>
      </c>
    </row>
    <row r="138" spans="1:5" s="13" customFormat="1" ht="12" x14ac:dyDescent="0.2">
      <c r="A138" s="45" t="s">
        <v>1014</v>
      </c>
      <c r="B138" s="47" t="s">
        <v>1015</v>
      </c>
      <c r="C138" s="46" t="s">
        <v>1016</v>
      </c>
      <c r="D138" s="125">
        <v>7700</v>
      </c>
      <c r="E138" s="124">
        <v>7700</v>
      </c>
    </row>
    <row r="139" spans="1:5" s="13" customFormat="1" ht="24" x14ac:dyDescent="0.2">
      <c r="A139" s="45" t="s">
        <v>1017</v>
      </c>
      <c r="B139" s="47" t="s">
        <v>1018</v>
      </c>
      <c r="C139" s="46" t="s">
        <v>215</v>
      </c>
      <c r="D139" s="125">
        <v>8610</v>
      </c>
      <c r="E139" s="124">
        <v>8610</v>
      </c>
    </row>
    <row r="140" spans="1:5" s="13" customFormat="1" ht="12" x14ac:dyDescent="0.2">
      <c r="A140" s="45" t="s">
        <v>1019</v>
      </c>
      <c r="B140" s="47" t="s">
        <v>1020</v>
      </c>
      <c r="C140" s="46" t="s">
        <v>221</v>
      </c>
      <c r="D140" s="125">
        <v>12600</v>
      </c>
      <c r="E140" s="124">
        <v>12600</v>
      </c>
    </row>
    <row r="141" spans="1:5" s="13" customFormat="1" ht="24" x14ac:dyDescent="0.2">
      <c r="A141" s="45" t="s">
        <v>1021</v>
      </c>
      <c r="B141" s="47" t="s">
        <v>1022</v>
      </c>
      <c r="C141" s="46" t="s">
        <v>972</v>
      </c>
      <c r="D141" s="125">
        <v>20790</v>
      </c>
      <c r="E141" s="124">
        <v>20790</v>
      </c>
    </row>
    <row r="142" spans="1:5" s="13" customFormat="1" ht="12" x14ac:dyDescent="0.2">
      <c r="A142" s="45" t="s">
        <v>1023</v>
      </c>
      <c r="B142" s="47" t="s">
        <v>1024</v>
      </c>
      <c r="C142" s="46" t="s">
        <v>1025</v>
      </c>
      <c r="D142" s="125">
        <v>8680</v>
      </c>
      <c r="E142" s="124">
        <v>8680</v>
      </c>
    </row>
    <row r="143" spans="1:5" s="13" customFormat="1" ht="36" x14ac:dyDescent="0.2">
      <c r="A143" s="45" t="s">
        <v>1026</v>
      </c>
      <c r="B143" s="47" t="s">
        <v>1027</v>
      </c>
      <c r="C143" s="46" t="s">
        <v>1028</v>
      </c>
      <c r="D143" s="125">
        <v>10950</v>
      </c>
      <c r="E143" s="124">
        <v>10950</v>
      </c>
    </row>
    <row r="144" spans="1:5" s="13" customFormat="1" ht="36" x14ac:dyDescent="0.2">
      <c r="A144" s="45" t="s">
        <v>1029</v>
      </c>
      <c r="B144" s="47" t="s">
        <v>1027</v>
      </c>
      <c r="C144" s="46" t="s">
        <v>1028</v>
      </c>
      <c r="D144" s="125">
        <v>7200</v>
      </c>
      <c r="E144" s="124">
        <v>7200</v>
      </c>
    </row>
    <row r="145" spans="1:5" s="13" customFormat="1" ht="24" x14ac:dyDescent="0.2">
      <c r="A145" s="48" t="s">
        <v>1030</v>
      </c>
      <c r="B145" s="46" t="s">
        <v>1031</v>
      </c>
      <c r="C145" s="46" t="s">
        <v>1032</v>
      </c>
      <c r="D145" s="125">
        <v>24000</v>
      </c>
      <c r="E145" s="124">
        <v>24000</v>
      </c>
    </row>
    <row r="146" spans="1:5" s="13" customFormat="1" ht="24" x14ac:dyDescent="0.2">
      <c r="A146" s="48" t="s">
        <v>1033</v>
      </c>
      <c r="B146" s="46" t="s">
        <v>227</v>
      </c>
      <c r="C146" s="46" t="s">
        <v>244</v>
      </c>
      <c r="D146" s="125">
        <v>5850</v>
      </c>
      <c r="E146" s="124">
        <v>5850</v>
      </c>
    </row>
    <row r="147" spans="1:5" s="13" customFormat="1" ht="24" x14ac:dyDescent="0.2">
      <c r="A147" s="48" t="s">
        <v>1034</v>
      </c>
      <c r="B147" s="46" t="s">
        <v>1035</v>
      </c>
      <c r="C147" s="46" t="s">
        <v>218</v>
      </c>
      <c r="D147" s="125">
        <v>26600</v>
      </c>
      <c r="E147" s="124">
        <v>26600</v>
      </c>
    </row>
    <row r="148" spans="1:5" s="13" customFormat="1" ht="24" x14ac:dyDescent="0.2">
      <c r="A148" s="48" t="s">
        <v>1036</v>
      </c>
      <c r="B148" s="46" t="s">
        <v>237</v>
      </c>
      <c r="C148" s="46" t="s">
        <v>218</v>
      </c>
      <c r="D148" s="125">
        <v>26740</v>
      </c>
      <c r="E148" s="124">
        <v>26740</v>
      </c>
    </row>
    <row r="149" spans="1:5" s="13" customFormat="1" ht="24" x14ac:dyDescent="0.2">
      <c r="A149" s="48" t="s">
        <v>1037</v>
      </c>
      <c r="B149" s="46" t="s">
        <v>1038</v>
      </c>
      <c r="C149" s="46" t="s">
        <v>218</v>
      </c>
      <c r="D149" s="125">
        <v>41580</v>
      </c>
      <c r="E149" s="124">
        <v>41580</v>
      </c>
    </row>
    <row r="150" spans="1:5" s="13" customFormat="1" ht="24" x14ac:dyDescent="0.2">
      <c r="A150" s="48" t="s">
        <v>1039</v>
      </c>
      <c r="B150" s="46" t="s">
        <v>1040</v>
      </c>
      <c r="C150" s="46" t="s">
        <v>215</v>
      </c>
      <c r="D150" s="125">
        <v>8470</v>
      </c>
      <c r="E150" s="124">
        <v>8470</v>
      </c>
    </row>
    <row r="151" spans="1:5" s="13" customFormat="1" ht="24" x14ac:dyDescent="0.2">
      <c r="A151" s="48" t="s">
        <v>1041</v>
      </c>
      <c r="B151" s="46" t="s">
        <v>236</v>
      </c>
      <c r="C151" s="46" t="s">
        <v>228</v>
      </c>
      <c r="D151" s="125">
        <v>10200</v>
      </c>
      <c r="E151" s="124">
        <v>10200</v>
      </c>
    </row>
    <row r="152" spans="1:5" s="13" customFormat="1" ht="24" x14ac:dyDescent="0.2">
      <c r="A152" s="48" t="s">
        <v>1042</v>
      </c>
      <c r="B152" s="46" t="s">
        <v>1043</v>
      </c>
      <c r="C152" s="46" t="s">
        <v>857</v>
      </c>
      <c r="D152" s="125">
        <v>60270</v>
      </c>
      <c r="E152" s="124">
        <v>60270</v>
      </c>
    </row>
    <row r="153" spans="1:5" s="13" customFormat="1" ht="24" x14ac:dyDescent="0.2">
      <c r="A153" s="48" t="s">
        <v>1044</v>
      </c>
      <c r="B153" s="46" t="s">
        <v>1045</v>
      </c>
      <c r="C153" s="46" t="s">
        <v>219</v>
      </c>
      <c r="D153" s="125">
        <v>11550</v>
      </c>
      <c r="E153" s="124">
        <v>11550</v>
      </c>
    </row>
    <row r="154" spans="1:5" s="13" customFormat="1" ht="24" x14ac:dyDescent="0.2">
      <c r="A154" s="48" t="s">
        <v>1046</v>
      </c>
      <c r="B154" s="46" t="s">
        <v>1047</v>
      </c>
      <c r="C154" s="46" t="s">
        <v>1048</v>
      </c>
      <c r="D154" s="125">
        <v>36400</v>
      </c>
      <c r="E154" s="124">
        <v>36400</v>
      </c>
    </row>
    <row r="155" spans="1:5" s="13" customFormat="1" ht="24" x14ac:dyDescent="0.2">
      <c r="A155" s="48" t="s">
        <v>1049</v>
      </c>
      <c r="B155" s="46" t="s">
        <v>1050</v>
      </c>
      <c r="C155" s="46" t="s">
        <v>218</v>
      </c>
      <c r="D155" s="125">
        <v>34300</v>
      </c>
      <c r="E155" s="124">
        <v>34300</v>
      </c>
    </row>
    <row r="156" spans="1:5" s="13" customFormat="1" ht="24" x14ac:dyDescent="0.2">
      <c r="A156" s="48" t="s">
        <v>1051</v>
      </c>
      <c r="B156" s="46" t="s">
        <v>1052</v>
      </c>
      <c r="C156" s="46" t="s">
        <v>218</v>
      </c>
      <c r="D156" s="125">
        <v>40600</v>
      </c>
      <c r="E156" s="124">
        <v>40600</v>
      </c>
    </row>
    <row r="157" spans="1:5" s="13" customFormat="1" ht="24" x14ac:dyDescent="0.2">
      <c r="A157" s="48" t="s">
        <v>1053</v>
      </c>
      <c r="B157" s="46" t="s">
        <v>1054</v>
      </c>
      <c r="C157" s="46" t="s">
        <v>215</v>
      </c>
      <c r="D157" s="125">
        <v>28000</v>
      </c>
      <c r="E157" s="124">
        <v>28000</v>
      </c>
    </row>
    <row r="158" spans="1:5" s="13" customFormat="1" ht="12" x14ac:dyDescent="0.2">
      <c r="A158" s="48" t="s">
        <v>1055</v>
      </c>
      <c r="B158" s="46" t="s">
        <v>1056</v>
      </c>
      <c r="C158" s="46" t="s">
        <v>1057</v>
      </c>
      <c r="D158" s="125">
        <v>38500</v>
      </c>
      <c r="E158" s="124">
        <v>38500</v>
      </c>
    </row>
    <row r="159" spans="1:5" s="13" customFormat="1" ht="24" x14ac:dyDescent="0.2">
      <c r="A159" s="48" t="s">
        <v>1058</v>
      </c>
      <c r="B159" s="46" t="s">
        <v>967</v>
      </c>
      <c r="C159" s="46" t="s">
        <v>218</v>
      </c>
      <c r="D159" s="125">
        <v>28000</v>
      </c>
      <c r="E159" s="124">
        <v>28000</v>
      </c>
    </row>
    <row r="160" spans="1:5" s="13" customFormat="1" ht="24" x14ac:dyDescent="0.2">
      <c r="A160" s="48" t="s">
        <v>1059</v>
      </c>
      <c r="B160" s="46" t="s">
        <v>1060</v>
      </c>
      <c r="C160" s="46" t="s">
        <v>1061</v>
      </c>
      <c r="D160" s="125">
        <v>52200</v>
      </c>
      <c r="E160" s="124">
        <v>52200</v>
      </c>
    </row>
    <row r="161" spans="1:5" ht="24" x14ac:dyDescent="0.25">
      <c r="A161" s="48" t="s">
        <v>1062</v>
      </c>
      <c r="B161" s="46" t="s">
        <v>1063</v>
      </c>
      <c r="C161" s="46" t="s">
        <v>857</v>
      </c>
      <c r="D161" s="125">
        <v>7000</v>
      </c>
      <c r="E161" s="124">
        <v>7000</v>
      </c>
    </row>
    <row r="162" spans="1:5" x14ac:dyDescent="0.25">
      <c r="A162" s="48" t="s">
        <v>1064</v>
      </c>
      <c r="B162" s="46" t="s">
        <v>1065</v>
      </c>
      <c r="C162" s="46" t="s">
        <v>1066</v>
      </c>
      <c r="D162" s="125">
        <v>9030</v>
      </c>
      <c r="E162" s="124">
        <v>9030</v>
      </c>
    </row>
    <row r="163" spans="1:5" ht="24" x14ac:dyDescent="0.25">
      <c r="A163" s="48" t="s">
        <v>1067</v>
      </c>
      <c r="B163" s="46" t="s">
        <v>1068</v>
      </c>
      <c r="C163" s="46" t="s">
        <v>218</v>
      </c>
      <c r="D163" s="125">
        <v>27440</v>
      </c>
      <c r="E163" s="124">
        <v>27440</v>
      </c>
    </row>
    <row r="164" spans="1:5" x14ac:dyDescent="0.25">
      <c r="A164" s="48" t="s">
        <v>1069</v>
      </c>
      <c r="B164" s="46" t="s">
        <v>1070</v>
      </c>
      <c r="C164" s="46" t="s">
        <v>1071</v>
      </c>
      <c r="D164" s="125">
        <v>15820</v>
      </c>
      <c r="E164" s="124">
        <v>15820</v>
      </c>
    </row>
    <row r="165" spans="1:5" ht="24" x14ac:dyDescent="0.25">
      <c r="A165" s="48" t="s">
        <v>1072</v>
      </c>
      <c r="B165" s="46" t="s">
        <v>1073</v>
      </c>
      <c r="C165" s="46" t="s">
        <v>218</v>
      </c>
      <c r="D165" s="125">
        <v>39690</v>
      </c>
      <c r="E165" s="124">
        <v>39690</v>
      </c>
    </row>
    <row r="166" spans="1:5" x14ac:dyDescent="0.25">
      <c r="A166" s="48" t="s">
        <v>1074</v>
      </c>
      <c r="B166" s="46" t="s">
        <v>1075</v>
      </c>
      <c r="C166" s="46" t="s">
        <v>1076</v>
      </c>
      <c r="D166" s="125">
        <v>16520</v>
      </c>
      <c r="E166" s="124">
        <v>16520</v>
      </c>
    </row>
    <row r="167" spans="1:5" ht="24" x14ac:dyDescent="0.25">
      <c r="A167" s="48" t="s">
        <v>1077</v>
      </c>
      <c r="B167" s="46" t="s">
        <v>1078</v>
      </c>
      <c r="C167" s="46" t="s">
        <v>1079</v>
      </c>
      <c r="D167" s="125">
        <v>37870</v>
      </c>
      <c r="E167" s="124">
        <v>37870</v>
      </c>
    </row>
    <row r="168" spans="1:5" ht="24" x14ac:dyDescent="0.25">
      <c r="A168" s="48" t="s">
        <v>1080</v>
      </c>
      <c r="B168" s="46" t="s">
        <v>1081</v>
      </c>
      <c r="C168" s="46" t="s">
        <v>218</v>
      </c>
      <c r="D168" s="125">
        <v>10500</v>
      </c>
      <c r="E168" s="124">
        <v>10500</v>
      </c>
    </row>
    <row r="169" spans="1:5" ht="24" x14ac:dyDescent="0.25">
      <c r="A169" s="48" t="s">
        <v>1082</v>
      </c>
      <c r="B169" s="46" t="s">
        <v>1083</v>
      </c>
      <c r="C169" s="46" t="s">
        <v>218</v>
      </c>
      <c r="D169" s="125">
        <v>38290</v>
      </c>
      <c r="E169" s="124">
        <v>38290</v>
      </c>
    </row>
    <row r="170" spans="1:5" x14ac:dyDescent="0.25">
      <c r="A170" s="48" t="s">
        <v>1084</v>
      </c>
      <c r="B170" s="46" t="s">
        <v>1085</v>
      </c>
      <c r="C170" s="46" t="s">
        <v>1086</v>
      </c>
      <c r="D170" s="125">
        <v>6300</v>
      </c>
      <c r="E170" s="124">
        <v>6300</v>
      </c>
    </row>
    <row r="171" spans="1:5" ht="24" x14ac:dyDescent="0.25">
      <c r="A171" s="48" t="s">
        <v>1087</v>
      </c>
      <c r="B171" s="46" t="s">
        <v>1088</v>
      </c>
      <c r="C171" s="46" t="s">
        <v>218</v>
      </c>
      <c r="D171" s="125">
        <v>18130</v>
      </c>
      <c r="E171" s="124">
        <v>18130</v>
      </c>
    </row>
    <row r="172" spans="1:5" ht="24" x14ac:dyDescent="0.25">
      <c r="A172" s="48" t="s">
        <v>1089</v>
      </c>
      <c r="B172" s="46" t="s">
        <v>243</v>
      </c>
      <c r="C172" s="46" t="s">
        <v>1090</v>
      </c>
      <c r="D172" s="125">
        <v>35900</v>
      </c>
      <c r="E172" s="124">
        <v>35900</v>
      </c>
    </row>
    <row r="173" spans="1:5" ht="24" x14ac:dyDescent="0.25">
      <c r="A173" s="48" t="s">
        <v>1091</v>
      </c>
      <c r="B173" s="46" t="s">
        <v>1092</v>
      </c>
      <c r="C173" s="46" t="s">
        <v>1093</v>
      </c>
      <c r="D173" s="125">
        <v>11340</v>
      </c>
      <c r="E173" s="124">
        <v>11340</v>
      </c>
    </row>
    <row r="174" spans="1:5" ht="24" x14ac:dyDescent="0.25">
      <c r="A174" s="48" t="s">
        <v>1094</v>
      </c>
      <c r="B174" s="46" t="s">
        <v>1095</v>
      </c>
      <c r="C174" s="46" t="s">
        <v>218</v>
      </c>
      <c r="D174" s="125">
        <v>18760</v>
      </c>
      <c r="E174" s="124">
        <v>18760</v>
      </c>
    </row>
    <row r="175" spans="1:5" ht="24" x14ac:dyDescent="0.25">
      <c r="A175" s="48" t="s">
        <v>1096</v>
      </c>
      <c r="B175" s="46" t="s">
        <v>1097</v>
      </c>
      <c r="C175" s="46" t="s">
        <v>1098</v>
      </c>
      <c r="D175" s="125">
        <v>15400</v>
      </c>
      <c r="E175" s="124">
        <v>15400</v>
      </c>
    </row>
    <row r="176" spans="1:5" x14ac:dyDescent="0.25">
      <c r="A176" s="48" t="s">
        <v>1099</v>
      </c>
      <c r="B176" s="46" t="s">
        <v>871</v>
      </c>
      <c r="C176" s="46" t="s">
        <v>1100</v>
      </c>
      <c r="D176" s="125">
        <v>23450</v>
      </c>
      <c r="E176" s="124">
        <v>23450</v>
      </c>
    </row>
    <row r="177" spans="1:5" x14ac:dyDescent="0.25">
      <c r="A177" s="48" t="s">
        <v>1101</v>
      </c>
      <c r="B177" s="46" t="s">
        <v>871</v>
      </c>
      <c r="C177" s="46" t="s">
        <v>1102</v>
      </c>
      <c r="D177" s="125">
        <v>15470</v>
      </c>
      <c r="E177" s="124">
        <v>15470</v>
      </c>
    </row>
    <row r="178" spans="1:5" ht="36" x14ac:dyDescent="0.25">
      <c r="A178" s="48" t="s">
        <v>1103</v>
      </c>
      <c r="B178" s="46" t="s">
        <v>1104</v>
      </c>
      <c r="C178" s="46" t="s">
        <v>1105</v>
      </c>
      <c r="D178" s="125">
        <v>22890</v>
      </c>
      <c r="E178" s="124">
        <v>22890</v>
      </c>
    </row>
    <row r="179" spans="1:5" ht="24" x14ac:dyDescent="0.25">
      <c r="A179" s="48" t="s">
        <v>1106</v>
      </c>
      <c r="B179" s="46" t="s">
        <v>1107</v>
      </c>
      <c r="C179" s="46" t="s">
        <v>1108</v>
      </c>
      <c r="D179" s="125">
        <v>14700</v>
      </c>
      <c r="E179" s="124">
        <v>14700</v>
      </c>
    </row>
    <row r="180" spans="1:5" x14ac:dyDescent="0.25">
      <c r="A180" s="48" t="s">
        <v>1109</v>
      </c>
      <c r="B180" s="46" t="s">
        <v>871</v>
      </c>
      <c r="C180" s="46" t="s">
        <v>1110</v>
      </c>
      <c r="D180" s="125">
        <v>11060</v>
      </c>
      <c r="E180" s="124">
        <v>11060</v>
      </c>
    </row>
    <row r="181" spans="1:5" ht="24" x14ac:dyDescent="0.25">
      <c r="A181" s="48" t="s">
        <v>1111</v>
      </c>
      <c r="B181" s="46" t="s">
        <v>888</v>
      </c>
      <c r="C181" s="46" t="s">
        <v>1112</v>
      </c>
      <c r="D181" s="125">
        <v>14700</v>
      </c>
      <c r="E181" s="124">
        <v>14700</v>
      </c>
    </row>
    <row r="182" spans="1:5" ht="24" x14ac:dyDescent="0.25">
      <c r="A182" s="48" t="s">
        <v>1113</v>
      </c>
      <c r="B182" s="46" t="s">
        <v>4285</v>
      </c>
      <c r="C182" s="46" t="s">
        <v>1114</v>
      </c>
      <c r="D182" s="125">
        <v>63000</v>
      </c>
      <c r="E182" s="124">
        <v>63000</v>
      </c>
    </row>
    <row r="183" spans="1:5" ht="24" x14ac:dyDescent="0.25">
      <c r="A183" s="48" t="s">
        <v>1115</v>
      </c>
      <c r="B183" s="46" t="s">
        <v>1116</v>
      </c>
      <c r="C183" s="46" t="s">
        <v>1117</v>
      </c>
      <c r="D183" s="125">
        <v>11760</v>
      </c>
      <c r="E183" s="124">
        <v>11760</v>
      </c>
    </row>
    <row r="184" spans="1:5" ht="24" x14ac:dyDescent="0.25">
      <c r="A184" s="48" t="s">
        <v>1118</v>
      </c>
      <c r="B184" s="46" t="s">
        <v>1119</v>
      </c>
      <c r="C184" s="46" t="s">
        <v>218</v>
      </c>
      <c r="D184" s="125">
        <v>25900</v>
      </c>
      <c r="E184" s="124">
        <v>25900</v>
      </c>
    </row>
    <row r="185" spans="1:5" ht="48" x14ac:dyDescent="0.25">
      <c r="A185" s="48" t="s">
        <v>1120</v>
      </c>
      <c r="B185" s="46" t="s">
        <v>1121</v>
      </c>
      <c r="C185" s="46" t="s">
        <v>225</v>
      </c>
      <c r="D185" s="125">
        <v>18000</v>
      </c>
      <c r="E185" s="124">
        <v>18000</v>
      </c>
    </row>
    <row r="186" spans="1:5" ht="24" x14ac:dyDescent="0.25">
      <c r="A186" s="48" t="s">
        <v>1122</v>
      </c>
      <c r="B186" s="46" t="s">
        <v>1123</v>
      </c>
      <c r="C186" s="46" t="s">
        <v>1124</v>
      </c>
      <c r="D186" s="125">
        <v>10710</v>
      </c>
      <c r="E186" s="124">
        <v>10710</v>
      </c>
    </row>
    <row r="187" spans="1:5" ht="36" x14ac:dyDescent="0.25">
      <c r="A187" s="48" t="s">
        <v>1125</v>
      </c>
      <c r="B187" s="46" t="s">
        <v>1126</v>
      </c>
      <c r="C187" s="46" t="s">
        <v>1127</v>
      </c>
      <c r="D187" s="125">
        <v>9940</v>
      </c>
      <c r="E187" s="124">
        <v>9940</v>
      </c>
    </row>
    <row r="188" spans="1:5" ht="36" x14ac:dyDescent="0.25">
      <c r="A188" s="48" t="s">
        <v>1128</v>
      </c>
      <c r="B188" s="46" t="s">
        <v>4286</v>
      </c>
      <c r="C188" s="46" t="s">
        <v>1129</v>
      </c>
      <c r="D188" s="125">
        <v>46350</v>
      </c>
      <c r="E188" s="124">
        <v>46350</v>
      </c>
    </row>
    <row r="189" spans="1:5" x14ac:dyDescent="0.25">
      <c r="A189" s="48" t="s">
        <v>1130</v>
      </c>
      <c r="B189" s="46" t="s">
        <v>241</v>
      </c>
      <c r="C189" s="46" t="s">
        <v>1131</v>
      </c>
      <c r="D189" s="125">
        <v>22850</v>
      </c>
      <c r="E189" s="124">
        <v>22850</v>
      </c>
    </row>
    <row r="190" spans="1:5" ht="24" x14ac:dyDescent="0.25">
      <c r="A190" s="48" t="s">
        <v>1132</v>
      </c>
      <c r="B190" s="46" t="s">
        <v>241</v>
      </c>
      <c r="C190" s="46" t="s">
        <v>217</v>
      </c>
      <c r="D190" s="125">
        <v>24150</v>
      </c>
      <c r="E190" s="124">
        <v>24150</v>
      </c>
    </row>
    <row r="191" spans="1:5" ht="24" x14ac:dyDescent="0.25">
      <c r="A191" s="48" t="s">
        <v>1133</v>
      </c>
      <c r="B191" s="46" t="s">
        <v>1134</v>
      </c>
      <c r="C191" s="46" t="s">
        <v>1135</v>
      </c>
      <c r="D191" s="125">
        <v>11900</v>
      </c>
      <c r="E191" s="124">
        <v>11900</v>
      </c>
    </row>
    <row r="192" spans="1:5" ht="36" x14ac:dyDescent="0.25">
      <c r="A192" s="45" t="s">
        <v>1136</v>
      </c>
      <c r="B192" s="47" t="s">
        <v>4298</v>
      </c>
      <c r="C192" s="46" t="s">
        <v>1137</v>
      </c>
      <c r="D192" s="125">
        <v>276710</v>
      </c>
      <c r="E192" s="124">
        <v>276710</v>
      </c>
    </row>
    <row r="193" spans="1:5" ht="24" x14ac:dyDescent="0.25">
      <c r="A193" s="45" t="s">
        <v>1138</v>
      </c>
      <c r="B193" s="47" t="s">
        <v>4298</v>
      </c>
      <c r="C193" s="46" t="s">
        <v>1139</v>
      </c>
      <c r="D193" s="125">
        <v>79950</v>
      </c>
      <c r="E193" s="124">
        <v>79950</v>
      </c>
    </row>
    <row r="194" spans="1:5" ht="36" x14ac:dyDescent="0.25">
      <c r="A194" s="45" t="s">
        <v>1140</v>
      </c>
      <c r="B194" s="47" t="s">
        <v>4291</v>
      </c>
      <c r="C194" s="46" t="s">
        <v>998</v>
      </c>
      <c r="D194" s="125">
        <v>19600</v>
      </c>
      <c r="E194" s="124">
        <v>19600</v>
      </c>
    </row>
    <row r="195" spans="1:5" ht="24" x14ac:dyDescent="0.25">
      <c r="A195" s="45" t="s">
        <v>1141</v>
      </c>
      <c r="B195" s="47" t="s">
        <v>1142</v>
      </c>
      <c r="C195" s="46" t="s">
        <v>229</v>
      </c>
      <c r="D195" s="125">
        <v>257950</v>
      </c>
      <c r="E195" s="124">
        <v>257950</v>
      </c>
    </row>
    <row r="196" spans="1:5" ht="24" x14ac:dyDescent="0.25">
      <c r="A196" s="45" t="s">
        <v>1143</v>
      </c>
      <c r="B196" s="47" t="s">
        <v>4299</v>
      </c>
      <c r="C196" s="46" t="s">
        <v>1144</v>
      </c>
      <c r="D196" s="125">
        <v>20300</v>
      </c>
      <c r="E196" s="124">
        <v>20300</v>
      </c>
    </row>
    <row r="197" spans="1:5" ht="24" x14ac:dyDescent="0.25">
      <c r="A197" s="45" t="s">
        <v>1145</v>
      </c>
      <c r="B197" s="47" t="s">
        <v>4287</v>
      </c>
      <c r="C197" s="46" t="s">
        <v>215</v>
      </c>
      <c r="D197" s="125">
        <v>68950</v>
      </c>
      <c r="E197" s="124">
        <v>68950</v>
      </c>
    </row>
    <row r="198" spans="1:5" x14ac:dyDescent="0.25">
      <c r="A198" s="45" t="s">
        <v>1146</v>
      </c>
      <c r="B198" s="46" t="s">
        <v>60</v>
      </c>
      <c r="C198" s="46" t="s">
        <v>1147</v>
      </c>
      <c r="D198" s="125">
        <v>7140</v>
      </c>
      <c r="E198" s="124">
        <v>7140</v>
      </c>
    </row>
    <row r="199" spans="1:5" x14ac:dyDescent="0.25">
      <c r="A199" s="45" t="s">
        <v>1148</v>
      </c>
      <c r="B199" s="46" t="s">
        <v>4300</v>
      </c>
      <c r="C199" s="46" t="s">
        <v>1149</v>
      </c>
      <c r="D199" s="125">
        <v>52290</v>
      </c>
      <c r="E199" s="124">
        <v>52290</v>
      </c>
    </row>
    <row r="200" spans="1:5" x14ac:dyDescent="0.25">
      <c r="A200" s="45" t="s">
        <v>1150</v>
      </c>
      <c r="B200" s="46" t="s">
        <v>4301</v>
      </c>
      <c r="C200" s="46" t="s">
        <v>1151</v>
      </c>
      <c r="D200" s="125">
        <v>25550</v>
      </c>
      <c r="E200" s="124">
        <v>25550</v>
      </c>
    </row>
    <row r="201" spans="1:5" ht="36" x14ac:dyDescent="0.25">
      <c r="A201" s="45" t="s">
        <v>1152</v>
      </c>
      <c r="B201" s="46" t="s">
        <v>67</v>
      </c>
      <c r="C201" s="46" t="s">
        <v>1153</v>
      </c>
      <c r="D201" s="125">
        <v>22050</v>
      </c>
      <c r="E201" s="124">
        <v>22050</v>
      </c>
    </row>
    <row r="202" spans="1:5" ht="24" x14ac:dyDescent="0.25">
      <c r="A202" s="45" t="s">
        <v>1154</v>
      </c>
      <c r="B202" s="46" t="s">
        <v>836</v>
      </c>
      <c r="C202" s="46" t="s">
        <v>1155</v>
      </c>
      <c r="D202" s="125">
        <v>78620</v>
      </c>
      <c r="E202" s="124">
        <v>78620</v>
      </c>
    </row>
    <row r="203" spans="1:5" ht="24" x14ac:dyDescent="0.25">
      <c r="A203" s="45" t="s">
        <v>1156</v>
      </c>
      <c r="B203" s="46" t="s">
        <v>68</v>
      </c>
      <c r="C203" s="46" t="s">
        <v>1157</v>
      </c>
      <c r="D203" s="125">
        <v>23550</v>
      </c>
      <c r="E203" s="124">
        <v>23550</v>
      </c>
    </row>
    <row r="204" spans="1:5" x14ac:dyDescent="0.25">
      <c r="A204" s="45" t="s">
        <v>1158</v>
      </c>
      <c r="B204" s="46" t="s">
        <v>4302</v>
      </c>
      <c r="C204" s="46" t="s">
        <v>1159</v>
      </c>
      <c r="D204" s="125">
        <v>8330</v>
      </c>
      <c r="E204" s="124">
        <v>8330</v>
      </c>
    </row>
    <row r="205" spans="1:5" x14ac:dyDescent="0.25">
      <c r="A205" s="49"/>
      <c r="B205" s="49"/>
      <c r="C205" s="49"/>
      <c r="D205" s="126"/>
      <c r="E205" s="127"/>
    </row>
  </sheetData>
  <mergeCells count="8">
    <mergeCell ref="A8:E8"/>
    <mergeCell ref="A1:C1"/>
    <mergeCell ref="A3:E3"/>
    <mergeCell ref="A4:E4"/>
    <mergeCell ref="A5:E5"/>
    <mergeCell ref="A6:E6"/>
    <mergeCell ref="A7:E7"/>
    <mergeCell ref="A2:E2"/>
  </mergeCells>
  <pageMargins left="0.70866141732283472" right="0.70866141732283472" top="0.78740157480314965" bottom="0.78740157480314965" header="0.31496062992125984" footer="0.31496062992125984"/>
  <pageSetup paperSize="9" scale="98" firstPageNumber="2" orientation="portrait" useFirstPageNumber="1" r:id="rId1"/>
  <headerFooter>
    <oddFooter>&amp;C&amp;P&amp;RTab. č. 10 Krajské dotační programy - kap. 48</oddFooter>
  </headerFooter>
  <rowBreaks count="1" manualBreakCount="1"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8234-198E-4418-B21D-4766841048E5}">
  <dimension ref="A1:F473"/>
  <sheetViews>
    <sheetView tabSelected="1" workbookViewId="0">
      <selection sqref="A1:C1"/>
    </sheetView>
  </sheetViews>
  <sheetFormatPr defaultRowHeight="12.75" x14ac:dyDescent="0.25"/>
  <cols>
    <col min="1" max="1" width="11.42578125" style="5" customWidth="1"/>
    <col min="2" max="2" width="24.7109375" style="5" customWidth="1"/>
    <col min="3" max="3" width="34" style="16" customWidth="1"/>
    <col min="4" max="5" width="12.42578125" style="135" customWidth="1"/>
    <col min="6" max="6" width="13.140625" style="5" customWidth="1"/>
    <col min="7" max="256" width="9.140625" style="5"/>
    <col min="257" max="257" width="12.5703125" style="5" customWidth="1"/>
    <col min="258" max="258" width="25.5703125" style="5" customWidth="1"/>
    <col min="259" max="259" width="39.5703125" style="5" customWidth="1"/>
    <col min="260" max="261" width="15" style="5" bestFit="1" customWidth="1"/>
    <col min="262" max="262" width="13.140625" style="5" customWidth="1"/>
    <col min="263" max="512" width="9.140625" style="5"/>
    <col min="513" max="513" width="12.5703125" style="5" customWidth="1"/>
    <col min="514" max="514" width="25.5703125" style="5" customWidth="1"/>
    <col min="515" max="515" width="39.5703125" style="5" customWidth="1"/>
    <col min="516" max="517" width="15" style="5" bestFit="1" customWidth="1"/>
    <col min="518" max="518" width="13.140625" style="5" customWidth="1"/>
    <col min="519" max="768" width="9.140625" style="5"/>
    <col min="769" max="769" width="12.5703125" style="5" customWidth="1"/>
    <col min="770" max="770" width="25.5703125" style="5" customWidth="1"/>
    <col min="771" max="771" width="39.5703125" style="5" customWidth="1"/>
    <col min="772" max="773" width="15" style="5" bestFit="1" customWidth="1"/>
    <col min="774" max="774" width="13.140625" style="5" customWidth="1"/>
    <col min="775" max="1024" width="9.140625" style="5"/>
    <col min="1025" max="1025" width="12.5703125" style="5" customWidth="1"/>
    <col min="1026" max="1026" width="25.5703125" style="5" customWidth="1"/>
    <col min="1027" max="1027" width="39.5703125" style="5" customWidth="1"/>
    <col min="1028" max="1029" width="15" style="5" bestFit="1" customWidth="1"/>
    <col min="1030" max="1030" width="13.140625" style="5" customWidth="1"/>
    <col min="1031" max="1280" width="9.140625" style="5"/>
    <col min="1281" max="1281" width="12.5703125" style="5" customWidth="1"/>
    <col min="1282" max="1282" width="25.5703125" style="5" customWidth="1"/>
    <col min="1283" max="1283" width="39.5703125" style="5" customWidth="1"/>
    <col min="1284" max="1285" width="15" style="5" bestFit="1" customWidth="1"/>
    <col min="1286" max="1286" width="13.140625" style="5" customWidth="1"/>
    <col min="1287" max="1536" width="9.140625" style="5"/>
    <col min="1537" max="1537" width="12.5703125" style="5" customWidth="1"/>
    <col min="1538" max="1538" width="25.5703125" style="5" customWidth="1"/>
    <col min="1539" max="1539" width="39.5703125" style="5" customWidth="1"/>
    <col min="1540" max="1541" width="15" style="5" bestFit="1" customWidth="1"/>
    <col min="1542" max="1542" width="13.140625" style="5" customWidth="1"/>
    <col min="1543" max="1792" width="9.140625" style="5"/>
    <col min="1793" max="1793" width="12.5703125" style="5" customWidth="1"/>
    <col min="1794" max="1794" width="25.5703125" style="5" customWidth="1"/>
    <col min="1795" max="1795" width="39.5703125" style="5" customWidth="1"/>
    <col min="1796" max="1797" width="15" style="5" bestFit="1" customWidth="1"/>
    <col min="1798" max="1798" width="13.140625" style="5" customWidth="1"/>
    <col min="1799" max="2048" width="9.140625" style="5"/>
    <col min="2049" max="2049" width="12.5703125" style="5" customWidth="1"/>
    <col min="2050" max="2050" width="25.5703125" style="5" customWidth="1"/>
    <col min="2051" max="2051" width="39.5703125" style="5" customWidth="1"/>
    <col min="2052" max="2053" width="15" style="5" bestFit="1" customWidth="1"/>
    <col min="2054" max="2054" width="13.140625" style="5" customWidth="1"/>
    <col min="2055" max="2304" width="9.140625" style="5"/>
    <col min="2305" max="2305" width="12.5703125" style="5" customWidth="1"/>
    <col min="2306" max="2306" width="25.5703125" style="5" customWidth="1"/>
    <col min="2307" max="2307" width="39.5703125" style="5" customWidth="1"/>
    <col min="2308" max="2309" width="15" style="5" bestFit="1" customWidth="1"/>
    <col min="2310" max="2310" width="13.140625" style="5" customWidth="1"/>
    <col min="2311" max="2560" width="9.140625" style="5"/>
    <col min="2561" max="2561" width="12.5703125" style="5" customWidth="1"/>
    <col min="2562" max="2562" width="25.5703125" style="5" customWidth="1"/>
    <col min="2563" max="2563" width="39.5703125" style="5" customWidth="1"/>
    <col min="2564" max="2565" width="15" style="5" bestFit="1" customWidth="1"/>
    <col min="2566" max="2566" width="13.140625" style="5" customWidth="1"/>
    <col min="2567" max="2816" width="9.140625" style="5"/>
    <col min="2817" max="2817" width="12.5703125" style="5" customWidth="1"/>
    <col min="2818" max="2818" width="25.5703125" style="5" customWidth="1"/>
    <col min="2819" max="2819" width="39.5703125" style="5" customWidth="1"/>
    <col min="2820" max="2821" width="15" style="5" bestFit="1" customWidth="1"/>
    <col min="2822" max="2822" width="13.140625" style="5" customWidth="1"/>
    <col min="2823" max="3072" width="9.140625" style="5"/>
    <col min="3073" max="3073" width="12.5703125" style="5" customWidth="1"/>
    <col min="3074" max="3074" width="25.5703125" style="5" customWidth="1"/>
    <col min="3075" max="3075" width="39.5703125" style="5" customWidth="1"/>
    <col min="3076" max="3077" width="15" style="5" bestFit="1" customWidth="1"/>
    <col min="3078" max="3078" width="13.140625" style="5" customWidth="1"/>
    <col min="3079" max="3328" width="9.140625" style="5"/>
    <col min="3329" max="3329" width="12.5703125" style="5" customWidth="1"/>
    <col min="3330" max="3330" width="25.5703125" style="5" customWidth="1"/>
    <col min="3331" max="3331" width="39.5703125" style="5" customWidth="1"/>
    <col min="3332" max="3333" width="15" style="5" bestFit="1" customWidth="1"/>
    <col min="3334" max="3334" width="13.140625" style="5" customWidth="1"/>
    <col min="3335" max="3584" width="9.140625" style="5"/>
    <col min="3585" max="3585" width="12.5703125" style="5" customWidth="1"/>
    <col min="3586" max="3586" width="25.5703125" style="5" customWidth="1"/>
    <col min="3587" max="3587" width="39.5703125" style="5" customWidth="1"/>
    <col min="3588" max="3589" width="15" style="5" bestFit="1" customWidth="1"/>
    <col min="3590" max="3590" width="13.140625" style="5" customWidth="1"/>
    <col min="3591" max="3840" width="9.140625" style="5"/>
    <col min="3841" max="3841" width="12.5703125" style="5" customWidth="1"/>
    <col min="3842" max="3842" width="25.5703125" style="5" customWidth="1"/>
    <col min="3843" max="3843" width="39.5703125" style="5" customWidth="1"/>
    <col min="3844" max="3845" width="15" style="5" bestFit="1" customWidth="1"/>
    <col min="3846" max="3846" width="13.140625" style="5" customWidth="1"/>
    <col min="3847" max="4096" width="9.140625" style="5"/>
    <col min="4097" max="4097" width="12.5703125" style="5" customWidth="1"/>
    <col min="4098" max="4098" width="25.5703125" style="5" customWidth="1"/>
    <col min="4099" max="4099" width="39.5703125" style="5" customWidth="1"/>
    <col min="4100" max="4101" width="15" style="5" bestFit="1" customWidth="1"/>
    <col min="4102" max="4102" width="13.140625" style="5" customWidth="1"/>
    <col min="4103" max="4352" width="9.140625" style="5"/>
    <col min="4353" max="4353" width="12.5703125" style="5" customWidth="1"/>
    <col min="4354" max="4354" width="25.5703125" style="5" customWidth="1"/>
    <col min="4355" max="4355" width="39.5703125" style="5" customWidth="1"/>
    <col min="4356" max="4357" width="15" style="5" bestFit="1" customWidth="1"/>
    <col min="4358" max="4358" width="13.140625" style="5" customWidth="1"/>
    <col min="4359" max="4608" width="9.140625" style="5"/>
    <col min="4609" max="4609" width="12.5703125" style="5" customWidth="1"/>
    <col min="4610" max="4610" width="25.5703125" style="5" customWidth="1"/>
    <col min="4611" max="4611" width="39.5703125" style="5" customWidth="1"/>
    <col min="4612" max="4613" width="15" style="5" bestFit="1" customWidth="1"/>
    <col min="4614" max="4614" width="13.140625" style="5" customWidth="1"/>
    <col min="4615" max="4864" width="9.140625" style="5"/>
    <col min="4865" max="4865" width="12.5703125" style="5" customWidth="1"/>
    <col min="4866" max="4866" width="25.5703125" style="5" customWidth="1"/>
    <col min="4867" max="4867" width="39.5703125" style="5" customWidth="1"/>
    <col min="4868" max="4869" width="15" style="5" bestFit="1" customWidth="1"/>
    <col min="4870" max="4870" width="13.140625" style="5" customWidth="1"/>
    <col min="4871" max="5120" width="9.140625" style="5"/>
    <col min="5121" max="5121" width="12.5703125" style="5" customWidth="1"/>
    <col min="5122" max="5122" width="25.5703125" style="5" customWidth="1"/>
    <col min="5123" max="5123" width="39.5703125" style="5" customWidth="1"/>
    <col min="5124" max="5125" width="15" style="5" bestFit="1" customWidth="1"/>
    <col min="5126" max="5126" width="13.140625" style="5" customWidth="1"/>
    <col min="5127" max="5376" width="9.140625" style="5"/>
    <col min="5377" max="5377" width="12.5703125" style="5" customWidth="1"/>
    <col min="5378" max="5378" width="25.5703125" style="5" customWidth="1"/>
    <col min="5379" max="5379" width="39.5703125" style="5" customWidth="1"/>
    <col min="5380" max="5381" width="15" style="5" bestFit="1" customWidth="1"/>
    <col min="5382" max="5382" width="13.140625" style="5" customWidth="1"/>
    <col min="5383" max="5632" width="9.140625" style="5"/>
    <col min="5633" max="5633" width="12.5703125" style="5" customWidth="1"/>
    <col min="5634" max="5634" width="25.5703125" style="5" customWidth="1"/>
    <col min="5635" max="5635" width="39.5703125" style="5" customWidth="1"/>
    <col min="5636" max="5637" width="15" style="5" bestFit="1" customWidth="1"/>
    <col min="5638" max="5638" width="13.140625" style="5" customWidth="1"/>
    <col min="5639" max="5888" width="9.140625" style="5"/>
    <col min="5889" max="5889" width="12.5703125" style="5" customWidth="1"/>
    <col min="5890" max="5890" width="25.5703125" style="5" customWidth="1"/>
    <col min="5891" max="5891" width="39.5703125" style="5" customWidth="1"/>
    <col min="5892" max="5893" width="15" style="5" bestFit="1" customWidth="1"/>
    <col min="5894" max="5894" width="13.140625" style="5" customWidth="1"/>
    <col min="5895" max="6144" width="9.140625" style="5"/>
    <col min="6145" max="6145" width="12.5703125" style="5" customWidth="1"/>
    <col min="6146" max="6146" width="25.5703125" style="5" customWidth="1"/>
    <col min="6147" max="6147" width="39.5703125" style="5" customWidth="1"/>
    <col min="6148" max="6149" width="15" style="5" bestFit="1" customWidth="1"/>
    <col min="6150" max="6150" width="13.140625" style="5" customWidth="1"/>
    <col min="6151" max="6400" width="9.140625" style="5"/>
    <col min="6401" max="6401" width="12.5703125" style="5" customWidth="1"/>
    <col min="6402" max="6402" width="25.5703125" style="5" customWidth="1"/>
    <col min="6403" max="6403" width="39.5703125" style="5" customWidth="1"/>
    <col min="6404" max="6405" width="15" style="5" bestFit="1" customWidth="1"/>
    <col min="6406" max="6406" width="13.140625" style="5" customWidth="1"/>
    <col min="6407" max="6656" width="9.140625" style="5"/>
    <col min="6657" max="6657" width="12.5703125" style="5" customWidth="1"/>
    <col min="6658" max="6658" width="25.5703125" style="5" customWidth="1"/>
    <col min="6659" max="6659" width="39.5703125" style="5" customWidth="1"/>
    <col min="6660" max="6661" width="15" style="5" bestFit="1" customWidth="1"/>
    <col min="6662" max="6662" width="13.140625" style="5" customWidth="1"/>
    <col min="6663" max="6912" width="9.140625" style="5"/>
    <col min="6913" max="6913" width="12.5703125" style="5" customWidth="1"/>
    <col min="6914" max="6914" width="25.5703125" style="5" customWidth="1"/>
    <col min="6915" max="6915" width="39.5703125" style="5" customWidth="1"/>
    <col min="6916" max="6917" width="15" style="5" bestFit="1" customWidth="1"/>
    <col min="6918" max="6918" width="13.140625" style="5" customWidth="1"/>
    <col min="6919" max="7168" width="9.140625" style="5"/>
    <col min="7169" max="7169" width="12.5703125" style="5" customWidth="1"/>
    <col min="7170" max="7170" width="25.5703125" style="5" customWidth="1"/>
    <col min="7171" max="7171" width="39.5703125" style="5" customWidth="1"/>
    <col min="7172" max="7173" width="15" style="5" bestFit="1" customWidth="1"/>
    <col min="7174" max="7174" width="13.140625" style="5" customWidth="1"/>
    <col min="7175" max="7424" width="9.140625" style="5"/>
    <col min="7425" max="7425" width="12.5703125" style="5" customWidth="1"/>
    <col min="7426" max="7426" width="25.5703125" style="5" customWidth="1"/>
    <col min="7427" max="7427" width="39.5703125" style="5" customWidth="1"/>
    <col min="7428" max="7429" width="15" style="5" bestFit="1" customWidth="1"/>
    <col min="7430" max="7430" width="13.140625" style="5" customWidth="1"/>
    <col min="7431" max="7680" width="9.140625" style="5"/>
    <col min="7681" max="7681" width="12.5703125" style="5" customWidth="1"/>
    <col min="7682" max="7682" width="25.5703125" style="5" customWidth="1"/>
    <col min="7683" max="7683" width="39.5703125" style="5" customWidth="1"/>
    <col min="7684" max="7685" width="15" style="5" bestFit="1" customWidth="1"/>
    <col min="7686" max="7686" width="13.140625" style="5" customWidth="1"/>
    <col min="7687" max="7936" width="9.140625" style="5"/>
    <col min="7937" max="7937" width="12.5703125" style="5" customWidth="1"/>
    <col min="7938" max="7938" width="25.5703125" style="5" customWidth="1"/>
    <col min="7939" max="7939" width="39.5703125" style="5" customWidth="1"/>
    <col min="7940" max="7941" width="15" style="5" bestFit="1" customWidth="1"/>
    <col min="7942" max="7942" width="13.140625" style="5" customWidth="1"/>
    <col min="7943" max="8192" width="9.140625" style="5"/>
    <col min="8193" max="8193" width="12.5703125" style="5" customWidth="1"/>
    <col min="8194" max="8194" width="25.5703125" style="5" customWidth="1"/>
    <col min="8195" max="8195" width="39.5703125" style="5" customWidth="1"/>
    <col min="8196" max="8197" width="15" style="5" bestFit="1" customWidth="1"/>
    <col min="8198" max="8198" width="13.140625" style="5" customWidth="1"/>
    <col min="8199" max="8448" width="9.140625" style="5"/>
    <col min="8449" max="8449" width="12.5703125" style="5" customWidth="1"/>
    <col min="8450" max="8450" width="25.5703125" style="5" customWidth="1"/>
    <col min="8451" max="8451" width="39.5703125" style="5" customWidth="1"/>
    <col min="8452" max="8453" width="15" style="5" bestFit="1" customWidth="1"/>
    <col min="8454" max="8454" width="13.140625" style="5" customWidth="1"/>
    <col min="8455" max="8704" width="9.140625" style="5"/>
    <col min="8705" max="8705" width="12.5703125" style="5" customWidth="1"/>
    <col min="8706" max="8706" width="25.5703125" style="5" customWidth="1"/>
    <col min="8707" max="8707" width="39.5703125" style="5" customWidth="1"/>
    <col min="8708" max="8709" width="15" style="5" bestFit="1" customWidth="1"/>
    <col min="8710" max="8710" width="13.140625" style="5" customWidth="1"/>
    <col min="8711" max="8960" width="9.140625" style="5"/>
    <col min="8961" max="8961" width="12.5703125" style="5" customWidth="1"/>
    <col min="8962" max="8962" width="25.5703125" style="5" customWidth="1"/>
    <col min="8963" max="8963" width="39.5703125" style="5" customWidth="1"/>
    <col min="8964" max="8965" width="15" style="5" bestFit="1" customWidth="1"/>
    <col min="8966" max="8966" width="13.140625" style="5" customWidth="1"/>
    <col min="8967" max="9216" width="9.140625" style="5"/>
    <col min="9217" max="9217" width="12.5703125" style="5" customWidth="1"/>
    <col min="9218" max="9218" width="25.5703125" style="5" customWidth="1"/>
    <col min="9219" max="9219" width="39.5703125" style="5" customWidth="1"/>
    <col min="9220" max="9221" width="15" style="5" bestFit="1" customWidth="1"/>
    <col min="9222" max="9222" width="13.140625" style="5" customWidth="1"/>
    <col min="9223" max="9472" width="9.140625" style="5"/>
    <col min="9473" max="9473" width="12.5703125" style="5" customWidth="1"/>
    <col min="9474" max="9474" width="25.5703125" style="5" customWidth="1"/>
    <col min="9475" max="9475" width="39.5703125" style="5" customWidth="1"/>
    <col min="9476" max="9477" width="15" style="5" bestFit="1" customWidth="1"/>
    <col min="9478" max="9478" width="13.140625" style="5" customWidth="1"/>
    <col min="9479" max="9728" width="9.140625" style="5"/>
    <col min="9729" max="9729" width="12.5703125" style="5" customWidth="1"/>
    <col min="9730" max="9730" width="25.5703125" style="5" customWidth="1"/>
    <col min="9731" max="9731" width="39.5703125" style="5" customWidth="1"/>
    <col min="9732" max="9733" width="15" style="5" bestFit="1" customWidth="1"/>
    <col min="9734" max="9734" width="13.140625" style="5" customWidth="1"/>
    <col min="9735" max="9984" width="9.140625" style="5"/>
    <col min="9985" max="9985" width="12.5703125" style="5" customWidth="1"/>
    <col min="9986" max="9986" width="25.5703125" style="5" customWidth="1"/>
    <col min="9987" max="9987" width="39.5703125" style="5" customWidth="1"/>
    <col min="9988" max="9989" width="15" style="5" bestFit="1" customWidth="1"/>
    <col min="9990" max="9990" width="13.140625" style="5" customWidth="1"/>
    <col min="9991" max="10240" width="9.140625" style="5"/>
    <col min="10241" max="10241" width="12.5703125" style="5" customWidth="1"/>
    <col min="10242" max="10242" width="25.5703125" style="5" customWidth="1"/>
    <col min="10243" max="10243" width="39.5703125" style="5" customWidth="1"/>
    <col min="10244" max="10245" width="15" style="5" bestFit="1" customWidth="1"/>
    <col min="10246" max="10246" width="13.140625" style="5" customWidth="1"/>
    <col min="10247" max="10496" width="9.140625" style="5"/>
    <col min="10497" max="10497" width="12.5703125" style="5" customWidth="1"/>
    <col min="10498" max="10498" width="25.5703125" style="5" customWidth="1"/>
    <col min="10499" max="10499" width="39.5703125" style="5" customWidth="1"/>
    <col min="10500" max="10501" width="15" style="5" bestFit="1" customWidth="1"/>
    <col min="10502" max="10502" width="13.140625" style="5" customWidth="1"/>
    <col min="10503" max="10752" width="9.140625" style="5"/>
    <col min="10753" max="10753" width="12.5703125" style="5" customWidth="1"/>
    <col min="10754" max="10754" width="25.5703125" style="5" customWidth="1"/>
    <col min="10755" max="10755" width="39.5703125" style="5" customWidth="1"/>
    <col min="10756" max="10757" width="15" style="5" bestFit="1" customWidth="1"/>
    <col min="10758" max="10758" width="13.140625" style="5" customWidth="1"/>
    <col min="10759" max="11008" width="9.140625" style="5"/>
    <col min="11009" max="11009" width="12.5703125" style="5" customWidth="1"/>
    <col min="11010" max="11010" width="25.5703125" style="5" customWidth="1"/>
    <col min="11011" max="11011" width="39.5703125" style="5" customWidth="1"/>
    <col min="11012" max="11013" width="15" style="5" bestFit="1" customWidth="1"/>
    <col min="11014" max="11014" width="13.140625" style="5" customWidth="1"/>
    <col min="11015" max="11264" width="9.140625" style="5"/>
    <col min="11265" max="11265" width="12.5703125" style="5" customWidth="1"/>
    <col min="11266" max="11266" width="25.5703125" style="5" customWidth="1"/>
    <col min="11267" max="11267" width="39.5703125" style="5" customWidth="1"/>
    <col min="11268" max="11269" width="15" style="5" bestFit="1" customWidth="1"/>
    <col min="11270" max="11270" width="13.140625" style="5" customWidth="1"/>
    <col min="11271" max="11520" width="9.140625" style="5"/>
    <col min="11521" max="11521" width="12.5703125" style="5" customWidth="1"/>
    <col min="11522" max="11522" width="25.5703125" style="5" customWidth="1"/>
    <col min="11523" max="11523" width="39.5703125" style="5" customWidth="1"/>
    <col min="11524" max="11525" width="15" style="5" bestFit="1" customWidth="1"/>
    <col min="11526" max="11526" width="13.140625" style="5" customWidth="1"/>
    <col min="11527" max="11776" width="9.140625" style="5"/>
    <col min="11777" max="11777" width="12.5703125" style="5" customWidth="1"/>
    <col min="11778" max="11778" width="25.5703125" style="5" customWidth="1"/>
    <col min="11779" max="11779" width="39.5703125" style="5" customWidth="1"/>
    <col min="11780" max="11781" width="15" style="5" bestFit="1" customWidth="1"/>
    <col min="11782" max="11782" width="13.140625" style="5" customWidth="1"/>
    <col min="11783" max="12032" width="9.140625" style="5"/>
    <col min="12033" max="12033" width="12.5703125" style="5" customWidth="1"/>
    <col min="12034" max="12034" width="25.5703125" style="5" customWidth="1"/>
    <col min="12035" max="12035" width="39.5703125" style="5" customWidth="1"/>
    <col min="12036" max="12037" width="15" style="5" bestFit="1" customWidth="1"/>
    <col min="12038" max="12038" width="13.140625" style="5" customWidth="1"/>
    <col min="12039" max="12288" width="9.140625" style="5"/>
    <col min="12289" max="12289" width="12.5703125" style="5" customWidth="1"/>
    <col min="12290" max="12290" width="25.5703125" style="5" customWidth="1"/>
    <col min="12291" max="12291" width="39.5703125" style="5" customWidth="1"/>
    <col min="12292" max="12293" width="15" style="5" bestFit="1" customWidth="1"/>
    <col min="12294" max="12294" width="13.140625" style="5" customWidth="1"/>
    <col min="12295" max="12544" width="9.140625" style="5"/>
    <col min="12545" max="12545" width="12.5703125" style="5" customWidth="1"/>
    <col min="12546" max="12546" width="25.5703125" style="5" customWidth="1"/>
    <col min="12547" max="12547" width="39.5703125" style="5" customWidth="1"/>
    <col min="12548" max="12549" width="15" style="5" bestFit="1" customWidth="1"/>
    <col min="12550" max="12550" width="13.140625" style="5" customWidth="1"/>
    <col min="12551" max="12800" width="9.140625" style="5"/>
    <col min="12801" max="12801" width="12.5703125" style="5" customWidth="1"/>
    <col min="12802" max="12802" width="25.5703125" style="5" customWidth="1"/>
    <col min="12803" max="12803" width="39.5703125" style="5" customWidth="1"/>
    <col min="12804" max="12805" width="15" style="5" bestFit="1" customWidth="1"/>
    <col min="12806" max="12806" width="13.140625" style="5" customWidth="1"/>
    <col min="12807" max="13056" width="9.140625" style="5"/>
    <col min="13057" max="13057" width="12.5703125" style="5" customWidth="1"/>
    <col min="13058" max="13058" width="25.5703125" style="5" customWidth="1"/>
    <col min="13059" max="13059" width="39.5703125" style="5" customWidth="1"/>
    <col min="13060" max="13061" width="15" style="5" bestFit="1" customWidth="1"/>
    <col min="13062" max="13062" width="13.140625" style="5" customWidth="1"/>
    <col min="13063" max="13312" width="9.140625" style="5"/>
    <col min="13313" max="13313" width="12.5703125" style="5" customWidth="1"/>
    <col min="13314" max="13314" width="25.5703125" style="5" customWidth="1"/>
    <col min="13315" max="13315" width="39.5703125" style="5" customWidth="1"/>
    <col min="13316" max="13317" width="15" style="5" bestFit="1" customWidth="1"/>
    <col min="13318" max="13318" width="13.140625" style="5" customWidth="1"/>
    <col min="13319" max="13568" width="9.140625" style="5"/>
    <col min="13569" max="13569" width="12.5703125" style="5" customWidth="1"/>
    <col min="13570" max="13570" width="25.5703125" style="5" customWidth="1"/>
    <col min="13571" max="13571" width="39.5703125" style="5" customWidth="1"/>
    <col min="13572" max="13573" width="15" style="5" bestFit="1" customWidth="1"/>
    <col min="13574" max="13574" width="13.140625" style="5" customWidth="1"/>
    <col min="13575" max="13824" width="9.140625" style="5"/>
    <col min="13825" max="13825" width="12.5703125" style="5" customWidth="1"/>
    <col min="13826" max="13826" width="25.5703125" style="5" customWidth="1"/>
    <col min="13827" max="13827" width="39.5703125" style="5" customWidth="1"/>
    <col min="13828" max="13829" width="15" style="5" bestFit="1" customWidth="1"/>
    <col min="13830" max="13830" width="13.140625" style="5" customWidth="1"/>
    <col min="13831" max="14080" width="9.140625" style="5"/>
    <col min="14081" max="14081" width="12.5703125" style="5" customWidth="1"/>
    <col min="14082" max="14082" width="25.5703125" style="5" customWidth="1"/>
    <col min="14083" max="14083" width="39.5703125" style="5" customWidth="1"/>
    <col min="14084" max="14085" width="15" style="5" bestFit="1" customWidth="1"/>
    <col min="14086" max="14086" width="13.140625" style="5" customWidth="1"/>
    <col min="14087" max="14336" width="9.140625" style="5"/>
    <col min="14337" max="14337" width="12.5703125" style="5" customWidth="1"/>
    <col min="14338" max="14338" width="25.5703125" style="5" customWidth="1"/>
    <col min="14339" max="14339" width="39.5703125" style="5" customWidth="1"/>
    <col min="14340" max="14341" width="15" style="5" bestFit="1" customWidth="1"/>
    <col min="14342" max="14342" width="13.140625" style="5" customWidth="1"/>
    <col min="14343" max="14592" width="9.140625" style="5"/>
    <col min="14593" max="14593" width="12.5703125" style="5" customWidth="1"/>
    <col min="14594" max="14594" width="25.5703125" style="5" customWidth="1"/>
    <col min="14595" max="14595" width="39.5703125" style="5" customWidth="1"/>
    <col min="14596" max="14597" width="15" style="5" bestFit="1" customWidth="1"/>
    <col min="14598" max="14598" width="13.140625" style="5" customWidth="1"/>
    <col min="14599" max="14848" width="9.140625" style="5"/>
    <col min="14849" max="14849" width="12.5703125" style="5" customWidth="1"/>
    <col min="14850" max="14850" width="25.5703125" style="5" customWidth="1"/>
    <col min="14851" max="14851" width="39.5703125" style="5" customWidth="1"/>
    <col min="14852" max="14853" width="15" style="5" bestFit="1" customWidth="1"/>
    <col min="14854" max="14854" width="13.140625" style="5" customWidth="1"/>
    <col min="14855" max="15104" width="9.140625" style="5"/>
    <col min="15105" max="15105" width="12.5703125" style="5" customWidth="1"/>
    <col min="15106" max="15106" width="25.5703125" style="5" customWidth="1"/>
    <col min="15107" max="15107" width="39.5703125" style="5" customWidth="1"/>
    <col min="15108" max="15109" width="15" style="5" bestFit="1" customWidth="1"/>
    <col min="15110" max="15110" width="13.140625" style="5" customWidth="1"/>
    <col min="15111" max="15360" width="9.140625" style="5"/>
    <col min="15361" max="15361" width="12.5703125" style="5" customWidth="1"/>
    <col min="15362" max="15362" width="25.5703125" style="5" customWidth="1"/>
    <col min="15363" max="15363" width="39.5703125" style="5" customWidth="1"/>
    <col min="15364" max="15365" width="15" style="5" bestFit="1" customWidth="1"/>
    <col min="15366" max="15366" width="13.140625" style="5" customWidth="1"/>
    <col min="15367" max="15616" width="9.140625" style="5"/>
    <col min="15617" max="15617" width="12.5703125" style="5" customWidth="1"/>
    <col min="15618" max="15618" width="25.5703125" style="5" customWidth="1"/>
    <col min="15619" max="15619" width="39.5703125" style="5" customWidth="1"/>
    <col min="15620" max="15621" width="15" style="5" bestFit="1" customWidth="1"/>
    <col min="15622" max="15622" width="13.140625" style="5" customWidth="1"/>
    <col min="15623" max="15872" width="9.140625" style="5"/>
    <col min="15873" max="15873" width="12.5703125" style="5" customWidth="1"/>
    <col min="15874" max="15874" width="25.5703125" style="5" customWidth="1"/>
    <col min="15875" max="15875" width="39.5703125" style="5" customWidth="1"/>
    <col min="15876" max="15877" width="15" style="5" bestFit="1" customWidth="1"/>
    <col min="15878" max="15878" width="13.140625" style="5" customWidth="1"/>
    <col min="15879" max="16128" width="9.140625" style="5"/>
    <col min="16129" max="16129" width="12.5703125" style="5" customWidth="1"/>
    <col min="16130" max="16130" width="25.5703125" style="5" customWidth="1"/>
    <col min="16131" max="16131" width="39.5703125" style="5" customWidth="1"/>
    <col min="16132" max="16133" width="15" style="5" bestFit="1" customWidth="1"/>
    <col min="16134" max="16134" width="13.140625" style="5" customWidth="1"/>
    <col min="16135" max="16384" width="9.140625" style="5"/>
  </cols>
  <sheetData>
    <row r="1" spans="1:6" ht="21.6" customHeight="1" x14ac:dyDescent="0.25">
      <c r="A1" s="168" t="s">
        <v>4413</v>
      </c>
      <c r="B1" s="168"/>
      <c r="C1" s="168"/>
      <c r="D1" s="136">
        <f>SUM(D5:D51)</f>
        <v>4518000</v>
      </c>
      <c r="E1" s="136">
        <f>SUM(E5:E51)</f>
        <v>4028622</v>
      </c>
      <c r="F1" s="15"/>
    </row>
    <row r="3" spans="1:6" x14ac:dyDescent="0.25">
      <c r="A3" s="169" t="s">
        <v>1160</v>
      </c>
      <c r="B3" s="169"/>
      <c r="C3" s="169"/>
      <c r="D3" s="169"/>
      <c r="E3" s="169"/>
    </row>
    <row r="4" spans="1:6" ht="36" x14ac:dyDescent="0.25">
      <c r="A4" s="140" t="s">
        <v>169</v>
      </c>
      <c r="B4" s="141" t="s">
        <v>20</v>
      </c>
      <c r="C4" s="140" t="s">
        <v>0</v>
      </c>
      <c r="D4" s="142" t="s">
        <v>620</v>
      </c>
      <c r="E4" s="142" t="s">
        <v>619</v>
      </c>
    </row>
    <row r="5" spans="1:6" ht="24" x14ac:dyDescent="0.25">
      <c r="A5" s="103" t="s">
        <v>1161</v>
      </c>
      <c r="B5" s="51" t="s">
        <v>367</v>
      </c>
      <c r="C5" s="51" t="s">
        <v>1162</v>
      </c>
      <c r="D5" s="130">
        <v>79000</v>
      </c>
      <c r="E5" s="130">
        <v>79000</v>
      </c>
      <c r="F5" s="52"/>
    </row>
    <row r="6" spans="1:6" ht="24" x14ac:dyDescent="0.25">
      <c r="A6" s="104" t="s">
        <v>1163</v>
      </c>
      <c r="B6" s="34" t="s">
        <v>362</v>
      </c>
      <c r="C6" s="34" t="s">
        <v>363</v>
      </c>
      <c r="D6" s="131">
        <v>145000</v>
      </c>
      <c r="E6" s="131">
        <v>50040</v>
      </c>
      <c r="F6" s="52"/>
    </row>
    <row r="7" spans="1:6" ht="24" x14ac:dyDescent="0.25">
      <c r="A7" s="104" t="s">
        <v>1164</v>
      </c>
      <c r="B7" s="34" t="s">
        <v>350</v>
      </c>
      <c r="C7" s="34" t="s">
        <v>1165</v>
      </c>
      <c r="D7" s="131">
        <v>49000</v>
      </c>
      <c r="E7" s="131">
        <v>49000</v>
      </c>
      <c r="F7" s="52"/>
    </row>
    <row r="8" spans="1:6" x14ac:dyDescent="0.25">
      <c r="A8" s="104" t="s">
        <v>1166</v>
      </c>
      <c r="B8" s="34" t="s">
        <v>1167</v>
      </c>
      <c r="C8" s="34" t="s">
        <v>1168</v>
      </c>
      <c r="D8" s="131">
        <v>54000</v>
      </c>
      <c r="E8" s="131">
        <v>54000</v>
      </c>
      <c r="F8" s="52"/>
    </row>
    <row r="9" spans="1:6" ht="24" x14ac:dyDescent="0.25">
      <c r="A9" s="104" t="s">
        <v>1169</v>
      </c>
      <c r="B9" s="34" t="s">
        <v>383</v>
      </c>
      <c r="C9" s="34" t="s">
        <v>1170</v>
      </c>
      <c r="D9" s="131">
        <v>150000</v>
      </c>
      <c r="E9" s="131">
        <v>150000</v>
      </c>
      <c r="F9" s="52"/>
    </row>
    <row r="10" spans="1:6" x14ac:dyDescent="0.25">
      <c r="A10" s="104" t="s">
        <v>1171</v>
      </c>
      <c r="B10" s="34" t="s">
        <v>355</v>
      </c>
      <c r="C10" s="34" t="s">
        <v>1172</v>
      </c>
      <c r="D10" s="131">
        <v>150000</v>
      </c>
      <c r="E10" s="131">
        <v>150000</v>
      </c>
      <c r="F10" s="52"/>
    </row>
    <row r="11" spans="1:6" ht="14.25" customHeight="1" x14ac:dyDescent="0.25">
      <c r="A11" s="104" t="s">
        <v>1173</v>
      </c>
      <c r="B11" s="34" t="s">
        <v>357</v>
      </c>
      <c r="C11" s="34" t="s">
        <v>1174</v>
      </c>
      <c r="D11" s="131">
        <v>46000</v>
      </c>
      <c r="E11" s="131">
        <v>46000</v>
      </c>
      <c r="F11" s="52"/>
    </row>
    <row r="12" spans="1:6" ht="24" x14ac:dyDescent="0.25">
      <c r="A12" s="104" t="s">
        <v>1175</v>
      </c>
      <c r="B12" s="34" t="s">
        <v>24</v>
      </c>
      <c r="C12" s="34" t="s">
        <v>354</v>
      </c>
      <c r="D12" s="131">
        <v>62000</v>
      </c>
      <c r="E12" s="131">
        <v>62000</v>
      </c>
      <c r="F12" s="52"/>
    </row>
    <row r="13" spans="1:6" ht="24" x14ac:dyDescent="0.25">
      <c r="A13" s="104" t="s">
        <v>1176</v>
      </c>
      <c r="B13" s="34" t="s">
        <v>392</v>
      </c>
      <c r="C13" s="34" t="s">
        <v>393</v>
      </c>
      <c r="D13" s="131">
        <v>145000</v>
      </c>
      <c r="E13" s="131">
        <v>145000</v>
      </c>
      <c r="F13" s="52"/>
    </row>
    <row r="14" spans="1:6" ht="24" x14ac:dyDescent="0.25">
      <c r="A14" s="104" t="s">
        <v>1177</v>
      </c>
      <c r="B14" s="34" t="s">
        <v>1178</v>
      </c>
      <c r="C14" s="34" t="s">
        <v>1179</v>
      </c>
      <c r="D14" s="131">
        <v>41000</v>
      </c>
      <c r="E14" s="131">
        <v>0</v>
      </c>
      <c r="F14" s="52"/>
    </row>
    <row r="15" spans="1:6" ht="15.75" customHeight="1" x14ac:dyDescent="0.25">
      <c r="A15" s="104" t="s">
        <v>1180</v>
      </c>
      <c r="B15" s="34" t="s">
        <v>1181</v>
      </c>
      <c r="C15" s="34" t="s">
        <v>1182</v>
      </c>
      <c r="D15" s="131">
        <v>130000</v>
      </c>
      <c r="E15" s="131">
        <v>0</v>
      </c>
      <c r="F15" s="52"/>
    </row>
    <row r="16" spans="1:6" x14ac:dyDescent="0.25">
      <c r="A16" s="104" t="s">
        <v>1183</v>
      </c>
      <c r="B16" s="34" t="s">
        <v>1184</v>
      </c>
      <c r="C16" s="34" t="s">
        <v>1185</v>
      </c>
      <c r="D16" s="131">
        <v>62000</v>
      </c>
      <c r="E16" s="131">
        <v>62000</v>
      </c>
      <c r="F16" s="52"/>
    </row>
    <row r="17" spans="1:6" ht="36" x14ac:dyDescent="0.25">
      <c r="A17" s="104" t="s">
        <v>1186</v>
      </c>
      <c r="B17" s="34" t="s">
        <v>1187</v>
      </c>
      <c r="C17" s="34" t="s">
        <v>1188</v>
      </c>
      <c r="D17" s="131">
        <v>130000</v>
      </c>
      <c r="E17" s="131">
        <v>130000</v>
      </c>
      <c r="F17" s="52"/>
    </row>
    <row r="18" spans="1:6" ht="24" x14ac:dyDescent="0.25">
      <c r="A18" s="104" t="s">
        <v>1189</v>
      </c>
      <c r="B18" s="34" t="s">
        <v>352</v>
      </c>
      <c r="C18" s="34" t="s">
        <v>1190</v>
      </c>
      <c r="D18" s="131">
        <v>120000</v>
      </c>
      <c r="E18" s="131">
        <v>120000</v>
      </c>
      <c r="F18" s="52"/>
    </row>
    <row r="19" spans="1:6" ht="24" x14ac:dyDescent="0.25">
      <c r="A19" s="104" t="s">
        <v>1191</v>
      </c>
      <c r="B19" s="34" t="s">
        <v>388</v>
      </c>
      <c r="C19" s="34" t="s">
        <v>1192</v>
      </c>
      <c r="D19" s="131">
        <v>66000</v>
      </c>
      <c r="E19" s="131">
        <v>32700</v>
      </c>
      <c r="F19" s="52"/>
    </row>
    <row r="20" spans="1:6" x14ac:dyDescent="0.25">
      <c r="A20" s="104" t="s">
        <v>1193</v>
      </c>
      <c r="B20" s="34" t="s">
        <v>348</v>
      </c>
      <c r="C20" s="34" t="s">
        <v>349</v>
      </c>
      <c r="D20" s="131">
        <v>150000</v>
      </c>
      <c r="E20" s="131">
        <v>150000</v>
      </c>
      <c r="F20" s="52"/>
    </row>
    <row r="21" spans="1:6" ht="36" x14ac:dyDescent="0.25">
      <c r="A21" s="104" t="s">
        <v>1194</v>
      </c>
      <c r="B21" s="34" t="s">
        <v>378</v>
      </c>
      <c r="C21" s="34" t="s">
        <v>1195</v>
      </c>
      <c r="D21" s="131">
        <v>130000</v>
      </c>
      <c r="E21" s="131">
        <v>130000</v>
      </c>
      <c r="F21" s="52"/>
    </row>
    <row r="22" spans="1:6" ht="24" x14ac:dyDescent="0.25">
      <c r="A22" s="104" t="s">
        <v>1196</v>
      </c>
      <c r="B22" s="34" t="s">
        <v>1197</v>
      </c>
      <c r="C22" s="34" t="s">
        <v>1198</v>
      </c>
      <c r="D22" s="131">
        <v>70000</v>
      </c>
      <c r="E22" s="131">
        <v>70000</v>
      </c>
      <c r="F22" s="52"/>
    </row>
    <row r="23" spans="1:6" x14ac:dyDescent="0.25">
      <c r="A23" s="104" t="s">
        <v>1199</v>
      </c>
      <c r="B23" s="34" t="s">
        <v>353</v>
      </c>
      <c r="C23" s="34" t="s">
        <v>1200</v>
      </c>
      <c r="D23" s="131">
        <v>115000</v>
      </c>
      <c r="E23" s="131">
        <v>115000</v>
      </c>
      <c r="F23" s="52"/>
    </row>
    <row r="24" spans="1:6" x14ac:dyDescent="0.25">
      <c r="A24" s="104" t="s">
        <v>1201</v>
      </c>
      <c r="B24" s="34" t="s">
        <v>361</v>
      </c>
      <c r="C24" s="34" t="s">
        <v>1202</v>
      </c>
      <c r="D24" s="131">
        <v>74000</v>
      </c>
      <c r="E24" s="131">
        <v>74000</v>
      </c>
      <c r="F24" s="52"/>
    </row>
    <row r="25" spans="1:6" ht="36" x14ac:dyDescent="0.25">
      <c r="A25" s="104" t="s">
        <v>1203</v>
      </c>
      <c r="B25" s="34" t="s">
        <v>360</v>
      </c>
      <c r="C25" s="34" t="s">
        <v>1204</v>
      </c>
      <c r="D25" s="131">
        <v>87000</v>
      </c>
      <c r="E25" s="131">
        <v>87000</v>
      </c>
      <c r="F25" s="52"/>
    </row>
    <row r="26" spans="1:6" ht="36" x14ac:dyDescent="0.25">
      <c r="A26" s="104" t="s">
        <v>1205</v>
      </c>
      <c r="B26" s="34" t="s">
        <v>389</v>
      </c>
      <c r="C26" s="34" t="s">
        <v>1206</v>
      </c>
      <c r="D26" s="131">
        <v>130000</v>
      </c>
      <c r="E26" s="131">
        <v>130000</v>
      </c>
      <c r="F26" s="52"/>
    </row>
    <row r="27" spans="1:6" ht="36" x14ac:dyDescent="0.25">
      <c r="A27" s="104" t="s">
        <v>1207</v>
      </c>
      <c r="B27" s="34" t="s">
        <v>386</v>
      </c>
      <c r="C27" s="34" t="s">
        <v>387</v>
      </c>
      <c r="D27" s="131">
        <v>55000</v>
      </c>
      <c r="E27" s="131">
        <v>55000</v>
      </c>
      <c r="F27" s="52"/>
    </row>
    <row r="28" spans="1:6" ht="24" x14ac:dyDescent="0.25">
      <c r="A28" s="104" t="s">
        <v>1208</v>
      </c>
      <c r="B28" s="34" t="s">
        <v>439</v>
      </c>
      <c r="C28" s="34" t="s">
        <v>1209</v>
      </c>
      <c r="D28" s="131">
        <v>45000</v>
      </c>
      <c r="E28" s="131">
        <v>34110</v>
      </c>
      <c r="F28" s="52"/>
    </row>
    <row r="29" spans="1:6" ht="48" x14ac:dyDescent="0.25">
      <c r="A29" s="104" t="s">
        <v>1210</v>
      </c>
      <c r="B29" s="34" t="s">
        <v>408</v>
      </c>
      <c r="C29" s="34" t="s">
        <v>1211</v>
      </c>
      <c r="D29" s="131">
        <v>32000</v>
      </c>
      <c r="E29" s="131">
        <v>32000</v>
      </c>
      <c r="F29" s="52"/>
    </row>
    <row r="30" spans="1:6" ht="36" x14ac:dyDescent="0.25">
      <c r="A30" s="104" t="s">
        <v>1212</v>
      </c>
      <c r="B30" s="34" t="s">
        <v>364</v>
      </c>
      <c r="C30" s="34" t="s">
        <v>365</v>
      </c>
      <c r="D30" s="131">
        <v>130000</v>
      </c>
      <c r="E30" s="131">
        <v>130000</v>
      </c>
      <c r="F30" s="52"/>
    </row>
    <row r="31" spans="1:6" ht="15" customHeight="1" x14ac:dyDescent="0.25">
      <c r="A31" s="104" t="s">
        <v>1213</v>
      </c>
      <c r="B31" s="34" t="s">
        <v>368</v>
      </c>
      <c r="C31" s="34" t="s">
        <v>1214</v>
      </c>
      <c r="D31" s="131">
        <v>67000</v>
      </c>
      <c r="E31" s="131">
        <v>67000</v>
      </c>
      <c r="F31" s="52"/>
    </row>
    <row r="32" spans="1:6" x14ac:dyDescent="0.25">
      <c r="A32" s="104" t="s">
        <v>1215</v>
      </c>
      <c r="B32" s="34" t="s">
        <v>380</v>
      </c>
      <c r="C32" s="34" t="s">
        <v>381</v>
      </c>
      <c r="D32" s="131">
        <v>35000</v>
      </c>
      <c r="E32" s="131">
        <v>35000</v>
      </c>
      <c r="F32" s="52"/>
    </row>
    <row r="33" spans="1:6" ht="36" x14ac:dyDescent="0.25">
      <c r="A33" s="104" t="s">
        <v>1216</v>
      </c>
      <c r="B33" s="34" t="s">
        <v>374</v>
      </c>
      <c r="C33" s="34" t="s">
        <v>1217</v>
      </c>
      <c r="D33" s="131">
        <v>131000</v>
      </c>
      <c r="E33" s="131">
        <v>131000</v>
      </c>
      <c r="F33" s="52"/>
    </row>
    <row r="34" spans="1:6" ht="24" x14ac:dyDescent="0.25">
      <c r="A34" s="104" t="s">
        <v>1218</v>
      </c>
      <c r="B34" s="34" t="s">
        <v>351</v>
      </c>
      <c r="C34" s="34" t="s">
        <v>1219</v>
      </c>
      <c r="D34" s="131">
        <v>67000</v>
      </c>
      <c r="E34" s="131">
        <v>67000</v>
      </c>
      <c r="F34" s="52"/>
    </row>
    <row r="35" spans="1:6" x14ac:dyDescent="0.25">
      <c r="A35" s="104" t="s">
        <v>1220</v>
      </c>
      <c r="B35" s="34" t="s">
        <v>356</v>
      </c>
      <c r="C35" s="34" t="s">
        <v>1221</v>
      </c>
      <c r="D35" s="131">
        <v>150000</v>
      </c>
      <c r="E35" s="131">
        <v>150000</v>
      </c>
      <c r="F35" s="52"/>
    </row>
    <row r="36" spans="1:6" ht="24" x14ac:dyDescent="0.25">
      <c r="A36" s="104" t="s">
        <v>1222</v>
      </c>
      <c r="B36" s="34" t="s">
        <v>370</v>
      </c>
      <c r="C36" s="34" t="s">
        <v>1223</v>
      </c>
      <c r="D36" s="131">
        <v>121000</v>
      </c>
      <c r="E36" s="131">
        <v>121000</v>
      </c>
      <c r="F36" s="52"/>
    </row>
    <row r="37" spans="1:6" ht="24" x14ac:dyDescent="0.25">
      <c r="A37" s="104" t="s">
        <v>1224</v>
      </c>
      <c r="B37" s="34" t="s">
        <v>375</v>
      </c>
      <c r="C37" s="34" t="s">
        <v>1225</v>
      </c>
      <c r="D37" s="131">
        <v>145000</v>
      </c>
      <c r="E37" s="131">
        <v>145000</v>
      </c>
      <c r="F37" s="52"/>
    </row>
    <row r="38" spans="1:6" ht="36" x14ac:dyDescent="0.25">
      <c r="A38" s="104" t="s">
        <v>1226</v>
      </c>
      <c r="B38" s="34" t="s">
        <v>379</v>
      </c>
      <c r="C38" s="34" t="s">
        <v>1227</v>
      </c>
      <c r="D38" s="131">
        <v>104000</v>
      </c>
      <c r="E38" s="131">
        <v>104000</v>
      </c>
      <c r="F38" s="52"/>
    </row>
    <row r="39" spans="1:6" ht="24" x14ac:dyDescent="0.25">
      <c r="A39" s="104" t="s">
        <v>1228</v>
      </c>
      <c r="B39" s="34" t="s">
        <v>1229</v>
      </c>
      <c r="C39" s="34" t="s">
        <v>1230</v>
      </c>
      <c r="D39" s="131">
        <v>87000</v>
      </c>
      <c r="E39" s="131">
        <v>22772</v>
      </c>
      <c r="F39" s="52"/>
    </row>
    <row r="40" spans="1:6" x14ac:dyDescent="0.25">
      <c r="A40" s="104" t="s">
        <v>1231</v>
      </c>
      <c r="B40" s="34" t="s">
        <v>371</v>
      </c>
      <c r="C40" s="34" t="s">
        <v>1232</v>
      </c>
      <c r="D40" s="131">
        <v>100000</v>
      </c>
      <c r="E40" s="131">
        <v>100000</v>
      </c>
      <c r="F40" s="52"/>
    </row>
    <row r="41" spans="1:6" ht="36" x14ac:dyDescent="0.25">
      <c r="A41" s="104" t="s">
        <v>1233</v>
      </c>
      <c r="B41" s="34" t="s">
        <v>382</v>
      </c>
      <c r="C41" s="34" t="s">
        <v>1234</v>
      </c>
      <c r="D41" s="131">
        <v>130000</v>
      </c>
      <c r="E41" s="131">
        <v>130000</v>
      </c>
      <c r="F41" s="52"/>
    </row>
    <row r="42" spans="1:6" ht="24" x14ac:dyDescent="0.25">
      <c r="A42" s="104" t="s">
        <v>1235</v>
      </c>
      <c r="B42" s="34" t="s">
        <v>385</v>
      </c>
      <c r="C42" s="34" t="s">
        <v>1236</v>
      </c>
      <c r="D42" s="131">
        <v>105000</v>
      </c>
      <c r="E42" s="131">
        <v>105000</v>
      </c>
      <c r="F42" s="52"/>
    </row>
    <row r="43" spans="1:6" ht="24" x14ac:dyDescent="0.25">
      <c r="A43" s="104" t="s">
        <v>1237</v>
      </c>
      <c r="B43" s="34" t="s">
        <v>358</v>
      </c>
      <c r="C43" s="34" t="s">
        <v>359</v>
      </c>
      <c r="D43" s="131">
        <v>70000</v>
      </c>
      <c r="E43" s="131">
        <v>70000</v>
      </c>
      <c r="F43" s="52"/>
    </row>
    <row r="44" spans="1:6" ht="36" x14ac:dyDescent="0.25">
      <c r="A44" s="104" t="s">
        <v>1238</v>
      </c>
      <c r="B44" s="34" t="s">
        <v>384</v>
      </c>
      <c r="C44" s="34" t="s">
        <v>1239</v>
      </c>
      <c r="D44" s="131">
        <v>111000</v>
      </c>
      <c r="E44" s="131">
        <v>111000</v>
      </c>
      <c r="F44" s="52"/>
    </row>
    <row r="45" spans="1:6" ht="36" x14ac:dyDescent="0.25">
      <c r="A45" s="104" t="s">
        <v>1240</v>
      </c>
      <c r="B45" s="34" t="s">
        <v>1241</v>
      </c>
      <c r="C45" s="34" t="s">
        <v>1242</v>
      </c>
      <c r="D45" s="131">
        <v>32000</v>
      </c>
      <c r="E45" s="131">
        <v>32000</v>
      </c>
      <c r="F45" s="52"/>
    </row>
    <row r="46" spans="1:6" ht="24" x14ac:dyDescent="0.25">
      <c r="A46" s="104" t="s">
        <v>1243</v>
      </c>
      <c r="B46" s="34" t="s">
        <v>391</v>
      </c>
      <c r="C46" s="34" t="s">
        <v>1244</v>
      </c>
      <c r="D46" s="131">
        <v>115000</v>
      </c>
      <c r="E46" s="131">
        <v>0</v>
      </c>
      <c r="F46" s="52"/>
    </row>
    <row r="47" spans="1:6" ht="24" x14ac:dyDescent="0.25">
      <c r="A47" s="104" t="s">
        <v>1245</v>
      </c>
      <c r="B47" s="34" t="s">
        <v>372</v>
      </c>
      <c r="C47" s="34" t="s">
        <v>373</v>
      </c>
      <c r="D47" s="131">
        <v>32000</v>
      </c>
      <c r="E47" s="131">
        <v>32000</v>
      </c>
      <c r="F47" s="52"/>
    </row>
    <row r="48" spans="1:6" ht="36" x14ac:dyDescent="0.25">
      <c r="A48" s="104" t="s">
        <v>1246</v>
      </c>
      <c r="B48" s="34" t="s">
        <v>390</v>
      </c>
      <c r="C48" s="34" t="s">
        <v>1247</v>
      </c>
      <c r="D48" s="131">
        <v>130000</v>
      </c>
      <c r="E48" s="131">
        <v>130000</v>
      </c>
      <c r="F48" s="52"/>
    </row>
    <row r="49" spans="1:6" x14ac:dyDescent="0.25">
      <c r="A49" s="104" t="s">
        <v>1248</v>
      </c>
      <c r="B49" s="34" t="s">
        <v>497</v>
      </c>
      <c r="C49" s="34" t="s">
        <v>1249</v>
      </c>
      <c r="D49" s="131">
        <v>85000</v>
      </c>
      <c r="E49" s="131">
        <v>85000</v>
      </c>
      <c r="F49" s="52"/>
    </row>
    <row r="50" spans="1:6" ht="24" x14ac:dyDescent="0.25">
      <c r="A50" s="104" t="s">
        <v>1250</v>
      </c>
      <c r="B50" s="34" t="s">
        <v>369</v>
      </c>
      <c r="C50" s="34" t="s">
        <v>1251</v>
      </c>
      <c r="D50" s="131">
        <v>104000</v>
      </c>
      <c r="E50" s="131">
        <v>104000</v>
      </c>
      <c r="F50" s="52"/>
    </row>
    <row r="51" spans="1:6" ht="36" x14ac:dyDescent="0.25">
      <c r="A51" s="104" t="s">
        <v>1252</v>
      </c>
      <c r="B51" s="34" t="s">
        <v>376</v>
      </c>
      <c r="C51" s="34" t="s">
        <v>377</v>
      </c>
      <c r="D51" s="131">
        <v>150000</v>
      </c>
      <c r="E51" s="131">
        <v>150000</v>
      </c>
      <c r="F51" s="52"/>
    </row>
    <row r="52" spans="1:6" x14ac:dyDescent="0.25">
      <c r="A52" s="53"/>
      <c r="B52" s="53"/>
      <c r="C52" s="54"/>
      <c r="D52" s="134"/>
      <c r="E52" s="134"/>
    </row>
    <row r="53" spans="1:6" x14ac:dyDescent="0.25">
      <c r="A53" s="53"/>
      <c r="B53" s="53"/>
      <c r="C53" s="54"/>
      <c r="D53" s="134"/>
      <c r="E53" s="134"/>
    </row>
    <row r="54" spans="1:6" x14ac:dyDescent="0.25">
      <c r="A54" s="53"/>
      <c r="B54" s="53"/>
      <c r="C54" s="54"/>
      <c r="D54" s="134"/>
      <c r="E54" s="134"/>
    </row>
    <row r="55" spans="1:6" x14ac:dyDescent="0.25">
      <c r="A55" s="53"/>
      <c r="B55" s="53"/>
      <c r="C55" s="54"/>
      <c r="D55" s="134"/>
      <c r="E55" s="134"/>
    </row>
    <row r="56" spans="1:6" x14ac:dyDescent="0.25">
      <c r="A56" s="53"/>
      <c r="B56" s="53"/>
      <c r="C56" s="54"/>
      <c r="D56" s="134"/>
      <c r="E56" s="134"/>
    </row>
    <row r="57" spans="1:6" x14ac:dyDescent="0.25">
      <c r="A57" s="53"/>
      <c r="B57" s="53"/>
      <c r="C57" s="54"/>
      <c r="D57" s="134"/>
      <c r="E57" s="134"/>
    </row>
    <row r="58" spans="1:6" x14ac:dyDescent="0.25">
      <c r="A58" s="53"/>
      <c r="B58" s="53"/>
      <c r="C58" s="54"/>
      <c r="D58" s="134"/>
      <c r="E58" s="134"/>
    </row>
    <row r="59" spans="1:6" x14ac:dyDescent="0.25">
      <c r="A59" s="53"/>
      <c r="B59" s="53"/>
      <c r="C59" s="54"/>
      <c r="D59" s="134"/>
      <c r="E59" s="134"/>
    </row>
    <row r="60" spans="1:6" x14ac:dyDescent="0.25">
      <c r="A60" s="53"/>
      <c r="B60" s="53"/>
      <c r="C60" s="54"/>
      <c r="D60" s="134"/>
      <c r="E60" s="134"/>
    </row>
    <row r="61" spans="1:6" x14ac:dyDescent="0.25">
      <c r="A61" s="53"/>
      <c r="B61" s="53"/>
      <c r="C61" s="54"/>
      <c r="D61" s="134"/>
      <c r="E61" s="134"/>
    </row>
    <row r="62" spans="1:6" x14ac:dyDescent="0.25">
      <c r="A62" s="53"/>
      <c r="B62" s="53"/>
      <c r="C62" s="54"/>
      <c r="D62" s="134"/>
      <c r="E62" s="134"/>
    </row>
    <row r="63" spans="1:6" x14ac:dyDescent="0.25">
      <c r="A63" s="53"/>
      <c r="B63" s="53"/>
      <c r="C63" s="54"/>
      <c r="D63" s="134"/>
      <c r="E63" s="134"/>
    </row>
    <row r="64" spans="1:6" x14ac:dyDescent="0.25">
      <c r="A64" s="53"/>
      <c r="B64" s="53"/>
      <c r="C64" s="54"/>
      <c r="D64" s="134"/>
      <c r="E64" s="134"/>
    </row>
    <row r="65" spans="1:5" x14ac:dyDescent="0.25">
      <c r="A65" s="53"/>
      <c r="B65" s="53"/>
      <c r="C65" s="54"/>
      <c r="D65" s="134"/>
      <c r="E65" s="134"/>
    </row>
    <row r="66" spans="1:5" x14ac:dyDescent="0.25">
      <c r="A66" s="53"/>
      <c r="B66" s="53"/>
      <c r="C66" s="54"/>
      <c r="D66" s="134"/>
      <c r="E66" s="134"/>
    </row>
    <row r="67" spans="1:5" x14ac:dyDescent="0.25">
      <c r="A67" s="53"/>
      <c r="B67" s="53"/>
      <c r="C67" s="54"/>
      <c r="D67" s="134"/>
      <c r="E67" s="134"/>
    </row>
    <row r="68" spans="1:5" x14ac:dyDescent="0.25">
      <c r="A68" s="53"/>
      <c r="B68" s="53"/>
      <c r="C68" s="54"/>
      <c r="D68" s="134"/>
      <c r="E68" s="134"/>
    </row>
    <row r="69" spans="1:5" x14ac:dyDescent="0.25">
      <c r="A69" s="53"/>
      <c r="B69" s="53"/>
      <c r="C69" s="54"/>
      <c r="D69" s="134"/>
      <c r="E69" s="134"/>
    </row>
    <row r="70" spans="1:5" x14ac:dyDescent="0.25">
      <c r="A70" s="53"/>
      <c r="B70" s="53"/>
      <c r="C70" s="54"/>
      <c r="D70" s="134"/>
      <c r="E70" s="134"/>
    </row>
    <row r="71" spans="1:5" x14ac:dyDescent="0.25">
      <c r="A71" s="53"/>
      <c r="B71" s="53"/>
      <c r="C71" s="54"/>
      <c r="D71" s="134"/>
      <c r="E71" s="134"/>
    </row>
    <row r="72" spans="1:5" x14ac:dyDescent="0.25">
      <c r="A72" s="53"/>
      <c r="B72" s="53"/>
      <c r="C72" s="54"/>
      <c r="D72" s="134"/>
      <c r="E72" s="134"/>
    </row>
    <row r="73" spans="1:5" x14ac:dyDescent="0.25">
      <c r="A73" s="53"/>
      <c r="B73" s="53"/>
      <c r="C73" s="54"/>
      <c r="D73" s="134"/>
      <c r="E73" s="134"/>
    </row>
    <row r="74" spans="1:5" x14ac:dyDescent="0.25">
      <c r="A74" s="53"/>
      <c r="B74" s="53"/>
      <c r="C74" s="54"/>
      <c r="D74" s="134"/>
      <c r="E74" s="134"/>
    </row>
    <row r="75" spans="1:5" x14ac:dyDescent="0.25">
      <c r="A75" s="53"/>
      <c r="B75" s="53"/>
      <c r="C75" s="54"/>
      <c r="D75" s="134"/>
      <c r="E75" s="134"/>
    </row>
    <row r="76" spans="1:5" x14ac:dyDescent="0.25">
      <c r="A76" s="53"/>
      <c r="B76" s="53"/>
      <c r="C76" s="54"/>
      <c r="D76" s="134"/>
      <c r="E76" s="134"/>
    </row>
    <row r="77" spans="1:5" x14ac:dyDescent="0.25">
      <c r="A77" s="53"/>
      <c r="B77" s="53"/>
      <c r="C77" s="54"/>
      <c r="D77" s="134"/>
      <c r="E77" s="134"/>
    </row>
    <row r="78" spans="1:5" x14ac:dyDescent="0.25">
      <c r="A78" s="53"/>
      <c r="B78" s="53"/>
      <c r="C78" s="54"/>
      <c r="D78" s="134"/>
      <c r="E78" s="134"/>
    </row>
    <row r="79" spans="1:5" x14ac:dyDescent="0.25">
      <c r="A79" s="53"/>
      <c r="B79" s="53"/>
      <c r="C79" s="54"/>
      <c r="D79" s="134"/>
      <c r="E79" s="134"/>
    </row>
    <row r="80" spans="1:5" x14ac:dyDescent="0.25">
      <c r="A80" s="53"/>
      <c r="B80" s="53"/>
      <c r="C80" s="54"/>
      <c r="D80" s="134"/>
      <c r="E80" s="134"/>
    </row>
    <row r="81" spans="1:5" x14ac:dyDescent="0.25">
      <c r="A81" s="53"/>
      <c r="B81" s="53"/>
      <c r="C81" s="54"/>
      <c r="D81" s="134"/>
      <c r="E81" s="134"/>
    </row>
    <row r="82" spans="1:5" x14ac:dyDescent="0.25">
      <c r="A82" s="53"/>
      <c r="B82" s="53"/>
      <c r="C82" s="54"/>
      <c r="D82" s="134"/>
      <c r="E82" s="134"/>
    </row>
    <row r="83" spans="1:5" x14ac:dyDescent="0.25">
      <c r="A83" s="53"/>
      <c r="B83" s="53"/>
      <c r="C83" s="54"/>
      <c r="D83" s="134"/>
      <c r="E83" s="134"/>
    </row>
    <row r="84" spans="1:5" x14ac:dyDescent="0.25">
      <c r="A84" s="53"/>
      <c r="B84" s="53"/>
      <c r="C84" s="54"/>
      <c r="D84" s="134"/>
      <c r="E84" s="134"/>
    </row>
    <row r="85" spans="1:5" x14ac:dyDescent="0.25">
      <c r="A85" s="53"/>
      <c r="B85" s="53"/>
      <c r="C85" s="54"/>
      <c r="D85" s="134"/>
      <c r="E85" s="134"/>
    </row>
    <row r="86" spans="1:5" x14ac:dyDescent="0.25">
      <c r="A86" s="53"/>
      <c r="B86" s="53"/>
      <c r="C86" s="54"/>
      <c r="D86" s="134"/>
      <c r="E86" s="134"/>
    </row>
    <row r="87" spans="1:5" x14ac:dyDescent="0.25">
      <c r="A87" s="53"/>
      <c r="B87" s="53"/>
      <c r="C87" s="54"/>
      <c r="D87" s="134"/>
      <c r="E87" s="134"/>
    </row>
    <row r="88" spans="1:5" x14ac:dyDescent="0.25">
      <c r="A88" s="53"/>
      <c r="B88" s="53"/>
      <c r="C88" s="54"/>
      <c r="D88" s="134"/>
      <c r="E88" s="134"/>
    </row>
    <row r="89" spans="1:5" x14ac:dyDescent="0.25">
      <c r="A89" s="53"/>
      <c r="B89" s="53"/>
      <c r="C89" s="54"/>
      <c r="D89" s="134"/>
      <c r="E89" s="134"/>
    </row>
    <row r="90" spans="1:5" x14ac:dyDescent="0.25">
      <c r="A90" s="53"/>
      <c r="B90" s="53"/>
      <c r="C90" s="54"/>
      <c r="D90" s="134"/>
      <c r="E90" s="134"/>
    </row>
    <row r="91" spans="1:5" x14ac:dyDescent="0.25">
      <c r="A91" s="53"/>
      <c r="B91" s="53"/>
      <c r="C91" s="54"/>
      <c r="D91" s="134"/>
      <c r="E91" s="134"/>
    </row>
    <row r="92" spans="1:5" x14ac:dyDescent="0.25">
      <c r="A92" s="53"/>
      <c r="B92" s="53"/>
      <c r="C92" s="54"/>
      <c r="D92" s="134"/>
      <c r="E92" s="134"/>
    </row>
    <row r="93" spans="1:5" x14ac:dyDescent="0.25">
      <c r="A93" s="53"/>
      <c r="B93" s="53"/>
      <c r="C93" s="54"/>
      <c r="D93" s="134"/>
      <c r="E93" s="134"/>
    </row>
    <row r="94" spans="1:5" x14ac:dyDescent="0.25">
      <c r="A94" s="53"/>
      <c r="B94" s="53"/>
      <c r="C94" s="54"/>
      <c r="D94" s="134"/>
      <c r="E94" s="134"/>
    </row>
    <row r="95" spans="1:5" x14ac:dyDescent="0.25">
      <c r="A95" s="53"/>
      <c r="B95" s="53"/>
      <c r="C95" s="54"/>
      <c r="D95" s="134"/>
      <c r="E95" s="134"/>
    </row>
    <row r="96" spans="1:5" x14ac:dyDescent="0.25">
      <c r="A96" s="53"/>
      <c r="B96" s="53"/>
      <c r="C96" s="54"/>
      <c r="D96" s="134"/>
      <c r="E96" s="134"/>
    </row>
    <row r="97" spans="1:5" x14ac:dyDescent="0.25">
      <c r="A97" s="53"/>
      <c r="B97" s="53"/>
      <c r="C97" s="54"/>
      <c r="D97" s="134"/>
      <c r="E97" s="134"/>
    </row>
    <row r="98" spans="1:5" x14ac:dyDescent="0.25">
      <c r="A98" s="53"/>
      <c r="B98" s="53"/>
      <c r="C98" s="54"/>
      <c r="D98" s="134"/>
      <c r="E98" s="134"/>
    </row>
    <row r="99" spans="1:5" x14ac:dyDescent="0.25">
      <c r="A99" s="53"/>
      <c r="B99" s="53"/>
      <c r="C99" s="54"/>
      <c r="D99" s="134"/>
      <c r="E99" s="134"/>
    </row>
    <row r="100" spans="1:5" x14ac:dyDescent="0.25">
      <c r="A100" s="53"/>
      <c r="B100" s="53"/>
      <c r="C100" s="54"/>
      <c r="D100" s="134"/>
      <c r="E100" s="134"/>
    </row>
    <row r="101" spans="1:5" x14ac:dyDescent="0.25">
      <c r="A101" s="53"/>
      <c r="B101" s="53"/>
      <c r="C101" s="54"/>
      <c r="D101" s="134"/>
      <c r="E101" s="134"/>
    </row>
    <row r="102" spans="1:5" x14ac:dyDescent="0.25">
      <c r="A102" s="53"/>
      <c r="B102" s="53"/>
      <c r="C102" s="54"/>
      <c r="D102" s="134"/>
      <c r="E102" s="134"/>
    </row>
    <row r="103" spans="1:5" x14ac:dyDescent="0.25">
      <c r="A103" s="53"/>
      <c r="B103" s="53"/>
      <c r="C103" s="54"/>
      <c r="D103" s="134"/>
      <c r="E103" s="134"/>
    </row>
    <row r="104" spans="1:5" x14ac:dyDescent="0.25">
      <c r="A104" s="53"/>
      <c r="B104" s="53"/>
      <c r="C104" s="54"/>
      <c r="D104" s="134"/>
      <c r="E104" s="134"/>
    </row>
    <row r="105" spans="1:5" x14ac:dyDescent="0.25">
      <c r="A105" s="53"/>
      <c r="B105" s="53"/>
      <c r="C105" s="54"/>
      <c r="D105" s="134"/>
      <c r="E105" s="134"/>
    </row>
    <row r="106" spans="1:5" x14ac:dyDescent="0.25">
      <c r="A106" s="53"/>
      <c r="B106" s="53"/>
      <c r="C106" s="54"/>
      <c r="D106" s="134"/>
      <c r="E106" s="134"/>
    </row>
    <row r="107" spans="1:5" x14ac:dyDescent="0.25">
      <c r="A107" s="53"/>
      <c r="B107" s="53"/>
      <c r="C107" s="54"/>
      <c r="D107" s="134"/>
      <c r="E107" s="134"/>
    </row>
    <row r="108" spans="1:5" x14ac:dyDescent="0.25">
      <c r="A108" s="53"/>
      <c r="B108" s="53"/>
      <c r="C108" s="54"/>
      <c r="D108" s="134"/>
      <c r="E108" s="134"/>
    </row>
    <row r="109" spans="1:5" x14ac:dyDescent="0.25">
      <c r="A109" s="53"/>
      <c r="B109" s="53"/>
      <c r="C109" s="54"/>
      <c r="D109" s="134"/>
      <c r="E109" s="134"/>
    </row>
    <row r="110" spans="1:5" x14ac:dyDescent="0.25">
      <c r="A110" s="53"/>
      <c r="B110" s="53"/>
      <c r="C110" s="54"/>
      <c r="D110" s="134"/>
      <c r="E110" s="134"/>
    </row>
    <row r="111" spans="1:5" x14ac:dyDescent="0.25">
      <c r="A111" s="53"/>
      <c r="B111" s="53"/>
      <c r="C111" s="54"/>
      <c r="D111" s="134"/>
      <c r="E111" s="134"/>
    </row>
    <row r="112" spans="1:5" x14ac:dyDescent="0.25">
      <c r="A112" s="53"/>
      <c r="B112" s="53"/>
      <c r="C112" s="54"/>
      <c r="D112" s="134"/>
      <c r="E112" s="134"/>
    </row>
    <row r="113" spans="1:5" x14ac:dyDescent="0.25">
      <c r="A113" s="53"/>
      <c r="B113" s="53"/>
      <c r="C113" s="54"/>
      <c r="D113" s="134"/>
      <c r="E113" s="134"/>
    </row>
    <row r="114" spans="1:5" x14ac:dyDescent="0.25">
      <c r="A114" s="53"/>
      <c r="B114" s="53"/>
      <c r="C114" s="54"/>
      <c r="D114" s="134"/>
      <c r="E114" s="134"/>
    </row>
    <row r="115" spans="1:5" x14ac:dyDescent="0.25">
      <c r="A115" s="53"/>
      <c r="B115" s="53"/>
      <c r="C115" s="54"/>
      <c r="D115" s="134"/>
      <c r="E115" s="134"/>
    </row>
    <row r="116" spans="1:5" x14ac:dyDescent="0.25">
      <c r="A116" s="53"/>
      <c r="B116" s="53"/>
      <c r="C116" s="54"/>
      <c r="D116" s="134"/>
      <c r="E116" s="134"/>
    </row>
    <row r="117" spans="1:5" x14ac:dyDescent="0.25">
      <c r="A117" s="53"/>
      <c r="B117" s="53"/>
      <c r="C117" s="54"/>
      <c r="D117" s="134"/>
      <c r="E117" s="134"/>
    </row>
    <row r="118" spans="1:5" x14ac:dyDescent="0.25">
      <c r="A118" s="53"/>
      <c r="B118" s="53"/>
      <c r="C118" s="54"/>
      <c r="D118" s="134"/>
      <c r="E118" s="134"/>
    </row>
    <row r="119" spans="1:5" x14ac:dyDescent="0.25">
      <c r="A119" s="53"/>
      <c r="B119" s="53"/>
      <c r="C119" s="54"/>
      <c r="D119" s="134"/>
      <c r="E119" s="134"/>
    </row>
    <row r="120" spans="1:5" x14ac:dyDescent="0.25">
      <c r="A120" s="53"/>
      <c r="B120" s="53"/>
      <c r="C120" s="54"/>
      <c r="D120" s="134"/>
      <c r="E120" s="134"/>
    </row>
    <row r="121" spans="1:5" x14ac:dyDescent="0.25">
      <c r="A121" s="53"/>
      <c r="B121" s="53"/>
      <c r="C121" s="54"/>
      <c r="D121" s="134"/>
      <c r="E121" s="134"/>
    </row>
    <row r="122" spans="1:5" x14ac:dyDescent="0.25">
      <c r="A122" s="53"/>
      <c r="B122" s="53"/>
      <c r="C122" s="54"/>
      <c r="D122" s="134"/>
      <c r="E122" s="134"/>
    </row>
    <row r="123" spans="1:5" x14ac:dyDescent="0.25">
      <c r="A123" s="53"/>
      <c r="B123" s="53"/>
      <c r="C123" s="54"/>
      <c r="D123" s="134"/>
      <c r="E123" s="134"/>
    </row>
    <row r="124" spans="1:5" x14ac:dyDescent="0.25">
      <c r="A124" s="53"/>
      <c r="B124" s="53"/>
      <c r="C124" s="54"/>
      <c r="D124" s="134"/>
      <c r="E124" s="134"/>
    </row>
    <row r="125" spans="1:5" x14ac:dyDescent="0.25">
      <c r="A125" s="53"/>
      <c r="B125" s="53"/>
      <c r="C125" s="54"/>
      <c r="D125" s="134"/>
      <c r="E125" s="134"/>
    </row>
    <row r="126" spans="1:5" x14ac:dyDescent="0.25">
      <c r="A126" s="53"/>
      <c r="B126" s="53"/>
      <c r="C126" s="54"/>
      <c r="D126" s="134"/>
      <c r="E126" s="134"/>
    </row>
    <row r="127" spans="1:5" x14ac:dyDescent="0.25">
      <c r="A127" s="53"/>
      <c r="B127" s="53"/>
      <c r="C127" s="54"/>
      <c r="D127" s="134"/>
      <c r="E127" s="134"/>
    </row>
    <row r="128" spans="1:5" x14ac:dyDescent="0.25">
      <c r="A128" s="53"/>
      <c r="B128" s="53"/>
      <c r="C128" s="54"/>
      <c r="D128" s="134"/>
      <c r="E128" s="134"/>
    </row>
    <row r="129" spans="1:5" x14ac:dyDescent="0.25">
      <c r="A129" s="53"/>
      <c r="B129" s="53"/>
      <c r="C129" s="54"/>
      <c r="D129" s="134"/>
      <c r="E129" s="134"/>
    </row>
    <row r="130" spans="1:5" x14ac:dyDescent="0.25">
      <c r="A130" s="53"/>
      <c r="B130" s="53"/>
      <c r="C130" s="54"/>
      <c r="D130" s="134"/>
      <c r="E130" s="134"/>
    </row>
    <row r="131" spans="1:5" x14ac:dyDescent="0.25">
      <c r="A131" s="53"/>
      <c r="B131" s="53"/>
      <c r="C131" s="54"/>
      <c r="D131" s="134"/>
      <c r="E131" s="134"/>
    </row>
    <row r="132" spans="1:5" x14ac:dyDescent="0.25">
      <c r="A132" s="53"/>
      <c r="B132" s="53"/>
      <c r="C132" s="54"/>
      <c r="D132" s="134"/>
      <c r="E132" s="134"/>
    </row>
    <row r="133" spans="1:5" x14ac:dyDescent="0.25">
      <c r="A133" s="53"/>
      <c r="B133" s="53"/>
      <c r="C133" s="54"/>
      <c r="D133" s="134"/>
      <c r="E133" s="134"/>
    </row>
    <row r="134" spans="1:5" x14ac:dyDescent="0.25">
      <c r="A134" s="53"/>
      <c r="B134" s="53"/>
      <c r="C134" s="54"/>
      <c r="D134" s="134"/>
      <c r="E134" s="134"/>
    </row>
    <row r="135" spans="1:5" x14ac:dyDescent="0.25">
      <c r="A135" s="53"/>
      <c r="B135" s="53"/>
      <c r="C135" s="54"/>
      <c r="D135" s="134"/>
      <c r="E135" s="134"/>
    </row>
    <row r="136" spans="1:5" x14ac:dyDescent="0.25">
      <c r="A136" s="53"/>
      <c r="B136" s="53"/>
      <c r="C136" s="54"/>
      <c r="D136" s="134"/>
      <c r="E136" s="134"/>
    </row>
    <row r="137" spans="1:5" x14ac:dyDescent="0.25">
      <c r="A137" s="53"/>
      <c r="B137" s="53"/>
      <c r="C137" s="54"/>
      <c r="D137" s="134"/>
      <c r="E137" s="134"/>
    </row>
    <row r="138" spans="1:5" x14ac:dyDescent="0.25">
      <c r="A138" s="53"/>
      <c r="B138" s="53"/>
      <c r="C138" s="54"/>
      <c r="D138" s="134"/>
      <c r="E138" s="134"/>
    </row>
    <row r="139" spans="1:5" x14ac:dyDescent="0.25">
      <c r="A139" s="53"/>
      <c r="B139" s="53"/>
      <c r="C139" s="54"/>
      <c r="D139" s="134"/>
      <c r="E139" s="134"/>
    </row>
    <row r="140" spans="1:5" x14ac:dyDescent="0.25">
      <c r="A140" s="53"/>
      <c r="B140" s="53"/>
      <c r="C140" s="54"/>
      <c r="D140" s="134"/>
      <c r="E140" s="134"/>
    </row>
    <row r="141" spans="1:5" x14ac:dyDescent="0.25">
      <c r="A141" s="53"/>
      <c r="B141" s="53"/>
      <c r="C141" s="54"/>
      <c r="D141" s="134"/>
      <c r="E141" s="134"/>
    </row>
    <row r="142" spans="1:5" x14ac:dyDescent="0.25">
      <c r="A142" s="53"/>
      <c r="B142" s="53"/>
      <c r="C142" s="54"/>
      <c r="D142" s="134"/>
      <c r="E142" s="134"/>
    </row>
    <row r="143" spans="1:5" x14ac:dyDescent="0.25">
      <c r="A143" s="53"/>
      <c r="B143" s="53"/>
      <c r="C143" s="54"/>
      <c r="D143" s="134"/>
      <c r="E143" s="134"/>
    </row>
    <row r="144" spans="1:5" x14ac:dyDescent="0.25">
      <c r="A144" s="53"/>
      <c r="B144" s="53"/>
      <c r="C144" s="54"/>
      <c r="D144" s="134"/>
      <c r="E144" s="134"/>
    </row>
    <row r="145" spans="1:5" x14ac:dyDescent="0.25">
      <c r="A145" s="53"/>
      <c r="B145" s="53"/>
      <c r="C145" s="54"/>
      <c r="D145" s="134"/>
      <c r="E145" s="134"/>
    </row>
    <row r="146" spans="1:5" x14ac:dyDescent="0.25">
      <c r="A146" s="53"/>
      <c r="B146" s="53"/>
      <c r="C146" s="54"/>
      <c r="D146" s="134"/>
      <c r="E146" s="134"/>
    </row>
    <row r="147" spans="1:5" x14ac:dyDescent="0.25">
      <c r="A147" s="53"/>
      <c r="B147" s="53"/>
      <c r="C147" s="54"/>
      <c r="D147" s="134"/>
      <c r="E147" s="134"/>
    </row>
    <row r="148" spans="1:5" x14ac:dyDescent="0.25">
      <c r="A148" s="53"/>
      <c r="B148" s="53"/>
      <c r="C148" s="54"/>
      <c r="D148" s="134"/>
      <c r="E148" s="134"/>
    </row>
    <row r="149" spans="1:5" x14ac:dyDescent="0.25">
      <c r="A149" s="53"/>
      <c r="B149" s="53"/>
      <c r="C149" s="54"/>
      <c r="D149" s="134"/>
      <c r="E149" s="134"/>
    </row>
    <row r="150" spans="1:5" x14ac:dyDescent="0.25">
      <c r="A150" s="53"/>
      <c r="B150" s="53"/>
      <c r="C150" s="54"/>
      <c r="D150" s="134"/>
      <c r="E150" s="134"/>
    </row>
    <row r="151" spans="1:5" x14ac:dyDescent="0.25">
      <c r="A151" s="53"/>
      <c r="B151" s="53"/>
      <c r="C151" s="54"/>
      <c r="D151" s="134"/>
      <c r="E151" s="134"/>
    </row>
    <row r="152" spans="1:5" x14ac:dyDescent="0.25">
      <c r="A152" s="53"/>
      <c r="B152" s="53"/>
      <c r="C152" s="54"/>
      <c r="D152" s="134"/>
      <c r="E152" s="134"/>
    </row>
    <row r="153" spans="1:5" x14ac:dyDescent="0.25">
      <c r="A153" s="53"/>
      <c r="B153" s="53"/>
      <c r="C153" s="54"/>
      <c r="D153" s="134"/>
      <c r="E153" s="134"/>
    </row>
    <row r="154" spans="1:5" x14ac:dyDescent="0.25">
      <c r="A154" s="53"/>
      <c r="B154" s="53"/>
      <c r="C154" s="54"/>
      <c r="D154" s="134"/>
      <c r="E154" s="134"/>
    </row>
    <row r="155" spans="1:5" x14ac:dyDescent="0.25">
      <c r="A155" s="53"/>
      <c r="B155" s="53"/>
      <c r="C155" s="54"/>
      <c r="D155" s="134"/>
      <c r="E155" s="134"/>
    </row>
    <row r="156" spans="1:5" x14ac:dyDescent="0.25">
      <c r="A156" s="53"/>
      <c r="B156" s="53"/>
      <c r="C156" s="54"/>
      <c r="D156" s="134"/>
      <c r="E156" s="134"/>
    </row>
    <row r="157" spans="1:5" x14ac:dyDescent="0.25">
      <c r="A157" s="53"/>
      <c r="B157" s="53"/>
      <c r="C157" s="54"/>
      <c r="D157" s="134"/>
      <c r="E157" s="134"/>
    </row>
    <row r="158" spans="1:5" x14ac:dyDescent="0.25">
      <c r="A158" s="53"/>
      <c r="B158" s="53"/>
      <c r="C158" s="54"/>
      <c r="D158" s="134"/>
      <c r="E158" s="134"/>
    </row>
    <row r="159" spans="1:5" x14ac:dyDescent="0.25">
      <c r="A159" s="53"/>
      <c r="B159" s="53"/>
      <c r="C159" s="54"/>
      <c r="D159" s="134"/>
      <c r="E159" s="134"/>
    </row>
    <row r="160" spans="1:5" x14ac:dyDescent="0.25">
      <c r="A160" s="53"/>
      <c r="B160" s="53"/>
      <c r="C160" s="54"/>
      <c r="D160" s="134"/>
      <c r="E160" s="134"/>
    </row>
    <row r="161" spans="1:5" x14ac:dyDescent="0.25">
      <c r="A161" s="53"/>
      <c r="B161" s="53"/>
      <c r="C161" s="54"/>
      <c r="D161" s="134"/>
      <c r="E161" s="134"/>
    </row>
    <row r="162" spans="1:5" x14ac:dyDescent="0.25">
      <c r="A162" s="53"/>
      <c r="B162" s="53"/>
      <c r="C162" s="54"/>
      <c r="D162" s="134"/>
      <c r="E162" s="134"/>
    </row>
    <row r="163" spans="1:5" x14ac:dyDescent="0.25">
      <c r="A163" s="53"/>
      <c r="B163" s="53"/>
      <c r="C163" s="54"/>
      <c r="D163" s="134"/>
      <c r="E163" s="134"/>
    </row>
    <row r="164" spans="1:5" x14ac:dyDescent="0.25">
      <c r="A164" s="53"/>
      <c r="B164" s="53"/>
      <c r="C164" s="54"/>
      <c r="D164" s="134"/>
      <c r="E164" s="134"/>
    </row>
    <row r="165" spans="1:5" x14ac:dyDescent="0.25">
      <c r="A165" s="53"/>
      <c r="B165" s="53"/>
      <c r="C165" s="54"/>
      <c r="D165" s="134"/>
      <c r="E165" s="134"/>
    </row>
    <row r="166" spans="1:5" x14ac:dyDescent="0.25">
      <c r="A166" s="53"/>
      <c r="B166" s="53"/>
      <c r="C166" s="54"/>
      <c r="D166" s="134"/>
      <c r="E166" s="134"/>
    </row>
    <row r="167" spans="1:5" x14ac:dyDescent="0.25">
      <c r="A167" s="53"/>
      <c r="B167" s="53"/>
      <c r="C167" s="54"/>
      <c r="D167" s="134"/>
      <c r="E167" s="134"/>
    </row>
    <row r="168" spans="1:5" x14ac:dyDescent="0.25">
      <c r="A168" s="53"/>
      <c r="B168" s="53"/>
      <c r="C168" s="54"/>
      <c r="D168" s="134"/>
      <c r="E168" s="134"/>
    </row>
    <row r="169" spans="1:5" x14ac:dyDescent="0.25">
      <c r="A169" s="53"/>
      <c r="B169" s="53"/>
      <c r="C169" s="54"/>
      <c r="D169" s="134"/>
      <c r="E169" s="134"/>
    </row>
    <row r="170" spans="1:5" x14ac:dyDescent="0.25">
      <c r="A170" s="53"/>
      <c r="B170" s="53"/>
      <c r="C170" s="54"/>
      <c r="D170" s="134"/>
      <c r="E170" s="134"/>
    </row>
    <row r="171" spans="1:5" x14ac:dyDescent="0.25">
      <c r="A171" s="53"/>
      <c r="B171" s="53"/>
      <c r="C171" s="54"/>
      <c r="D171" s="134"/>
      <c r="E171" s="134"/>
    </row>
    <row r="172" spans="1:5" x14ac:dyDescent="0.25">
      <c r="A172" s="53"/>
      <c r="B172" s="53"/>
      <c r="C172" s="54"/>
      <c r="D172" s="134"/>
      <c r="E172" s="134"/>
    </row>
    <row r="173" spans="1:5" x14ac:dyDescent="0.25">
      <c r="A173" s="53"/>
      <c r="B173" s="53"/>
      <c r="C173" s="54"/>
      <c r="D173" s="134"/>
      <c r="E173" s="134"/>
    </row>
    <row r="174" spans="1:5" x14ac:dyDescent="0.25">
      <c r="A174" s="53"/>
      <c r="B174" s="53"/>
      <c r="C174" s="54"/>
      <c r="D174" s="134"/>
      <c r="E174" s="134"/>
    </row>
    <row r="175" spans="1:5" x14ac:dyDescent="0.25">
      <c r="A175" s="53"/>
      <c r="B175" s="53"/>
      <c r="C175" s="54"/>
      <c r="D175" s="134"/>
      <c r="E175" s="134"/>
    </row>
    <row r="176" spans="1:5" x14ac:dyDescent="0.25">
      <c r="A176" s="53"/>
      <c r="B176" s="53"/>
      <c r="C176" s="54"/>
      <c r="D176" s="134"/>
      <c r="E176" s="134"/>
    </row>
    <row r="177" spans="1:5" x14ac:dyDescent="0.25">
      <c r="A177" s="53"/>
      <c r="B177" s="53"/>
      <c r="C177" s="54"/>
      <c r="D177" s="134"/>
      <c r="E177" s="134"/>
    </row>
    <row r="178" spans="1:5" x14ac:dyDescent="0.25">
      <c r="A178" s="53"/>
      <c r="B178" s="53"/>
      <c r="C178" s="54"/>
      <c r="D178" s="134"/>
      <c r="E178" s="134"/>
    </row>
    <row r="179" spans="1:5" x14ac:dyDescent="0.25">
      <c r="A179" s="53"/>
      <c r="B179" s="53"/>
      <c r="C179" s="54"/>
      <c r="D179" s="134"/>
      <c r="E179" s="134"/>
    </row>
    <row r="180" spans="1:5" x14ac:dyDescent="0.25">
      <c r="A180" s="53"/>
      <c r="B180" s="53"/>
      <c r="C180" s="54"/>
      <c r="D180" s="134"/>
      <c r="E180" s="134"/>
    </row>
    <row r="181" spans="1:5" x14ac:dyDescent="0.25">
      <c r="A181" s="53"/>
      <c r="B181" s="53"/>
      <c r="C181" s="54"/>
      <c r="D181" s="134"/>
      <c r="E181" s="134"/>
    </row>
    <row r="182" spans="1:5" x14ac:dyDescent="0.25">
      <c r="A182" s="53"/>
      <c r="B182" s="53"/>
      <c r="C182" s="54"/>
      <c r="D182" s="134"/>
      <c r="E182" s="134"/>
    </row>
    <row r="183" spans="1:5" x14ac:dyDescent="0.25">
      <c r="A183" s="53"/>
      <c r="B183" s="53"/>
      <c r="C183" s="54"/>
      <c r="D183" s="134"/>
      <c r="E183" s="134"/>
    </row>
    <row r="184" spans="1:5" x14ac:dyDescent="0.25">
      <c r="A184" s="53"/>
      <c r="B184" s="53"/>
      <c r="C184" s="54"/>
      <c r="D184" s="134"/>
      <c r="E184" s="134"/>
    </row>
    <row r="185" spans="1:5" x14ac:dyDescent="0.25">
      <c r="A185" s="53"/>
      <c r="B185" s="53"/>
      <c r="C185" s="54"/>
      <c r="D185" s="134"/>
      <c r="E185" s="134"/>
    </row>
    <row r="186" spans="1:5" x14ac:dyDescent="0.25">
      <c r="A186" s="53"/>
      <c r="B186" s="53"/>
      <c r="C186" s="54"/>
      <c r="D186" s="134"/>
      <c r="E186" s="134"/>
    </row>
    <row r="187" spans="1:5" x14ac:dyDescent="0.25">
      <c r="A187" s="53"/>
      <c r="B187" s="53"/>
      <c r="C187" s="54"/>
      <c r="D187" s="134"/>
      <c r="E187" s="134"/>
    </row>
    <row r="188" spans="1:5" x14ac:dyDescent="0.25">
      <c r="A188" s="53"/>
      <c r="B188" s="53"/>
      <c r="C188" s="54"/>
      <c r="D188" s="134"/>
      <c r="E188" s="134"/>
    </row>
    <row r="189" spans="1:5" x14ac:dyDescent="0.25">
      <c r="A189" s="53"/>
      <c r="B189" s="53"/>
      <c r="C189" s="54"/>
      <c r="D189" s="134"/>
      <c r="E189" s="134"/>
    </row>
    <row r="190" spans="1:5" x14ac:dyDescent="0.25">
      <c r="A190" s="53"/>
      <c r="B190" s="53"/>
      <c r="C190" s="54"/>
      <c r="D190" s="134"/>
      <c r="E190" s="134"/>
    </row>
    <row r="191" spans="1:5" x14ac:dyDescent="0.25">
      <c r="A191" s="53"/>
      <c r="B191" s="53"/>
      <c r="C191" s="54"/>
      <c r="D191" s="134"/>
      <c r="E191" s="134"/>
    </row>
    <row r="192" spans="1:5" x14ac:dyDescent="0.25">
      <c r="A192" s="53"/>
      <c r="B192" s="53"/>
      <c r="C192" s="54"/>
      <c r="D192" s="134"/>
      <c r="E192" s="134"/>
    </row>
    <row r="193" spans="1:5" x14ac:dyDescent="0.25">
      <c r="A193" s="53"/>
      <c r="B193" s="53"/>
      <c r="C193" s="54"/>
      <c r="D193" s="134"/>
      <c r="E193" s="134"/>
    </row>
    <row r="194" spans="1:5" x14ac:dyDescent="0.25">
      <c r="A194" s="53"/>
      <c r="B194" s="53"/>
      <c r="C194" s="54"/>
      <c r="D194" s="134"/>
      <c r="E194" s="134"/>
    </row>
    <row r="195" spans="1:5" x14ac:dyDescent="0.25">
      <c r="A195" s="53"/>
      <c r="B195" s="53"/>
      <c r="C195" s="54"/>
      <c r="D195" s="134"/>
      <c r="E195" s="134"/>
    </row>
    <row r="196" spans="1:5" x14ac:dyDescent="0.25">
      <c r="A196" s="53"/>
      <c r="B196" s="53"/>
      <c r="C196" s="54"/>
      <c r="D196" s="134"/>
      <c r="E196" s="134"/>
    </row>
    <row r="197" spans="1:5" x14ac:dyDescent="0.25">
      <c r="A197" s="53"/>
      <c r="B197" s="53"/>
      <c r="C197" s="54"/>
      <c r="D197" s="134"/>
      <c r="E197" s="134"/>
    </row>
    <row r="198" spans="1:5" x14ac:dyDescent="0.25">
      <c r="A198" s="53"/>
      <c r="B198" s="53"/>
      <c r="C198" s="54"/>
      <c r="D198" s="134"/>
      <c r="E198" s="134"/>
    </row>
    <row r="199" spans="1:5" x14ac:dyDescent="0.25">
      <c r="A199" s="53"/>
      <c r="B199" s="53"/>
      <c r="C199" s="54"/>
      <c r="D199" s="134"/>
      <c r="E199" s="134"/>
    </row>
    <row r="200" spans="1:5" x14ac:dyDescent="0.25">
      <c r="A200" s="53"/>
      <c r="B200" s="53"/>
      <c r="C200" s="54"/>
      <c r="D200" s="134"/>
      <c r="E200" s="134"/>
    </row>
    <row r="201" spans="1:5" x14ac:dyDescent="0.25">
      <c r="A201" s="53"/>
      <c r="B201" s="53"/>
      <c r="C201" s="54"/>
      <c r="D201" s="134"/>
      <c r="E201" s="134"/>
    </row>
    <row r="202" spans="1:5" x14ac:dyDescent="0.25">
      <c r="A202" s="53"/>
      <c r="B202" s="53"/>
      <c r="C202" s="54"/>
      <c r="D202" s="134"/>
      <c r="E202" s="134"/>
    </row>
    <row r="203" spans="1:5" x14ac:dyDescent="0.25">
      <c r="A203" s="53"/>
      <c r="B203" s="53"/>
      <c r="C203" s="54"/>
      <c r="D203" s="134"/>
      <c r="E203" s="134"/>
    </row>
    <row r="204" spans="1:5" x14ac:dyDescent="0.25">
      <c r="A204" s="53"/>
      <c r="B204" s="53"/>
      <c r="C204" s="54"/>
      <c r="D204" s="134"/>
      <c r="E204" s="134"/>
    </row>
    <row r="205" spans="1:5" x14ac:dyDescent="0.25">
      <c r="A205" s="53"/>
      <c r="B205" s="53"/>
      <c r="C205" s="54"/>
      <c r="D205" s="134"/>
      <c r="E205" s="134"/>
    </row>
    <row r="206" spans="1:5" x14ac:dyDescent="0.25">
      <c r="A206" s="53"/>
      <c r="B206" s="53"/>
      <c r="C206" s="54"/>
      <c r="D206" s="134"/>
      <c r="E206" s="134"/>
    </row>
    <row r="207" spans="1:5" x14ac:dyDescent="0.25">
      <c r="A207" s="53"/>
      <c r="B207" s="53"/>
      <c r="C207" s="54"/>
      <c r="D207" s="134"/>
      <c r="E207" s="134"/>
    </row>
    <row r="208" spans="1:5" x14ac:dyDescent="0.25">
      <c r="A208" s="53"/>
      <c r="B208" s="53"/>
      <c r="C208" s="54"/>
      <c r="D208" s="134"/>
      <c r="E208" s="134"/>
    </row>
    <row r="209" spans="1:5" x14ac:dyDescent="0.25">
      <c r="A209" s="53"/>
      <c r="B209" s="53"/>
      <c r="C209" s="54"/>
      <c r="D209" s="134"/>
      <c r="E209" s="134"/>
    </row>
    <row r="210" spans="1:5" x14ac:dyDescent="0.25">
      <c r="A210" s="53"/>
      <c r="B210" s="53"/>
      <c r="C210" s="54"/>
      <c r="D210" s="134"/>
      <c r="E210" s="134"/>
    </row>
    <row r="211" spans="1:5" x14ac:dyDescent="0.25">
      <c r="A211" s="53"/>
      <c r="B211" s="53"/>
      <c r="C211" s="54"/>
      <c r="D211" s="134"/>
      <c r="E211" s="134"/>
    </row>
    <row r="212" spans="1:5" x14ac:dyDescent="0.25">
      <c r="A212" s="53"/>
      <c r="B212" s="53"/>
      <c r="C212" s="54"/>
      <c r="D212" s="134"/>
      <c r="E212" s="134"/>
    </row>
    <row r="213" spans="1:5" x14ac:dyDescent="0.25">
      <c r="A213" s="53"/>
      <c r="B213" s="53"/>
      <c r="C213" s="54"/>
      <c r="D213" s="134"/>
      <c r="E213" s="134"/>
    </row>
    <row r="214" spans="1:5" x14ac:dyDescent="0.25">
      <c r="A214" s="53"/>
      <c r="B214" s="53"/>
      <c r="C214" s="54"/>
      <c r="D214" s="134"/>
      <c r="E214" s="134"/>
    </row>
    <row r="215" spans="1:5" x14ac:dyDescent="0.25">
      <c r="A215" s="53"/>
      <c r="B215" s="53"/>
      <c r="C215" s="54"/>
      <c r="D215" s="134"/>
      <c r="E215" s="134"/>
    </row>
    <row r="216" spans="1:5" x14ac:dyDescent="0.25">
      <c r="A216" s="53"/>
      <c r="B216" s="53"/>
      <c r="C216" s="54"/>
      <c r="D216" s="134"/>
      <c r="E216" s="134"/>
    </row>
    <row r="217" spans="1:5" x14ac:dyDescent="0.25">
      <c r="A217" s="53"/>
      <c r="B217" s="53"/>
      <c r="C217" s="54"/>
      <c r="D217" s="134"/>
      <c r="E217" s="134"/>
    </row>
    <row r="218" spans="1:5" x14ac:dyDescent="0.25">
      <c r="A218" s="53"/>
      <c r="B218" s="53"/>
      <c r="C218" s="54"/>
      <c r="D218" s="134"/>
      <c r="E218" s="134"/>
    </row>
    <row r="219" spans="1:5" x14ac:dyDescent="0.25">
      <c r="A219" s="53"/>
      <c r="B219" s="53"/>
      <c r="C219" s="54"/>
      <c r="D219" s="134"/>
      <c r="E219" s="134"/>
    </row>
    <row r="220" spans="1:5" x14ac:dyDescent="0.25">
      <c r="A220" s="53"/>
      <c r="B220" s="53"/>
      <c r="C220" s="54"/>
      <c r="D220" s="134"/>
      <c r="E220" s="134"/>
    </row>
    <row r="221" spans="1:5" x14ac:dyDescent="0.25">
      <c r="A221" s="53"/>
      <c r="B221" s="53"/>
      <c r="C221" s="54"/>
      <c r="D221" s="134"/>
      <c r="E221" s="134"/>
    </row>
    <row r="222" spans="1:5" x14ac:dyDescent="0.25">
      <c r="A222" s="53"/>
      <c r="B222" s="53"/>
      <c r="C222" s="54"/>
      <c r="D222" s="134"/>
      <c r="E222" s="134"/>
    </row>
    <row r="223" spans="1:5" x14ac:dyDescent="0.25">
      <c r="A223" s="53"/>
      <c r="B223" s="53"/>
      <c r="C223" s="54"/>
      <c r="D223" s="134"/>
      <c r="E223" s="134"/>
    </row>
    <row r="224" spans="1:5" x14ac:dyDescent="0.25">
      <c r="A224" s="53"/>
      <c r="B224" s="53"/>
      <c r="C224" s="54"/>
      <c r="D224" s="134"/>
      <c r="E224" s="134"/>
    </row>
    <row r="225" spans="1:5" x14ac:dyDescent="0.25">
      <c r="A225" s="53"/>
      <c r="B225" s="53"/>
      <c r="C225" s="54"/>
      <c r="D225" s="134"/>
      <c r="E225" s="134"/>
    </row>
    <row r="226" spans="1:5" x14ac:dyDescent="0.25">
      <c r="A226" s="53"/>
      <c r="B226" s="53"/>
      <c r="C226" s="54"/>
      <c r="D226" s="134"/>
      <c r="E226" s="134"/>
    </row>
    <row r="227" spans="1:5" x14ac:dyDescent="0.25">
      <c r="A227" s="53"/>
      <c r="B227" s="53"/>
      <c r="C227" s="54"/>
      <c r="D227" s="134"/>
      <c r="E227" s="134"/>
    </row>
    <row r="228" spans="1:5" x14ac:dyDescent="0.25">
      <c r="A228" s="53"/>
      <c r="B228" s="53"/>
      <c r="C228" s="54"/>
      <c r="D228" s="134"/>
      <c r="E228" s="134"/>
    </row>
    <row r="229" spans="1:5" x14ac:dyDescent="0.25">
      <c r="A229" s="53"/>
      <c r="B229" s="53"/>
      <c r="C229" s="54"/>
      <c r="D229" s="134"/>
      <c r="E229" s="134"/>
    </row>
    <row r="230" spans="1:5" x14ac:dyDescent="0.25">
      <c r="A230" s="53"/>
      <c r="B230" s="53"/>
      <c r="C230" s="54"/>
      <c r="D230" s="134"/>
      <c r="E230" s="134"/>
    </row>
    <row r="231" spans="1:5" x14ac:dyDescent="0.25">
      <c r="A231" s="53"/>
      <c r="B231" s="53"/>
      <c r="C231" s="54"/>
      <c r="D231" s="134"/>
      <c r="E231" s="134"/>
    </row>
    <row r="232" spans="1:5" x14ac:dyDescent="0.25">
      <c r="A232" s="53"/>
      <c r="B232" s="53"/>
      <c r="C232" s="54"/>
      <c r="D232" s="134"/>
      <c r="E232" s="134"/>
    </row>
    <row r="233" spans="1:5" x14ac:dyDescent="0.25">
      <c r="A233" s="53"/>
      <c r="B233" s="53"/>
      <c r="C233" s="54"/>
      <c r="D233" s="134"/>
      <c r="E233" s="134"/>
    </row>
    <row r="234" spans="1:5" x14ac:dyDescent="0.25">
      <c r="A234" s="53"/>
      <c r="B234" s="53"/>
      <c r="C234" s="54"/>
      <c r="D234" s="134"/>
      <c r="E234" s="134"/>
    </row>
    <row r="235" spans="1:5" x14ac:dyDescent="0.25">
      <c r="A235" s="53"/>
      <c r="B235" s="53"/>
      <c r="C235" s="54"/>
      <c r="D235" s="134"/>
      <c r="E235" s="134"/>
    </row>
    <row r="236" spans="1:5" x14ac:dyDescent="0.25">
      <c r="A236" s="53"/>
      <c r="B236" s="53"/>
      <c r="C236" s="54"/>
      <c r="D236" s="134"/>
      <c r="E236" s="134"/>
    </row>
    <row r="237" spans="1:5" x14ac:dyDescent="0.25">
      <c r="A237" s="53"/>
      <c r="B237" s="53"/>
      <c r="C237" s="54"/>
      <c r="D237" s="134"/>
      <c r="E237" s="134"/>
    </row>
    <row r="238" spans="1:5" x14ac:dyDescent="0.25">
      <c r="A238" s="53"/>
      <c r="B238" s="53"/>
      <c r="C238" s="54"/>
      <c r="D238" s="134"/>
      <c r="E238" s="134"/>
    </row>
    <row r="239" spans="1:5" x14ac:dyDescent="0.25">
      <c r="A239" s="53"/>
      <c r="B239" s="53"/>
      <c r="C239" s="54"/>
      <c r="D239" s="134"/>
      <c r="E239" s="134"/>
    </row>
    <row r="240" spans="1:5" x14ac:dyDescent="0.25">
      <c r="A240" s="53"/>
      <c r="B240" s="53"/>
      <c r="C240" s="54"/>
      <c r="D240" s="134"/>
      <c r="E240" s="134"/>
    </row>
    <row r="241" spans="1:5" x14ac:dyDescent="0.25">
      <c r="A241" s="53"/>
      <c r="B241" s="53"/>
      <c r="C241" s="54"/>
      <c r="D241" s="134"/>
      <c r="E241" s="134"/>
    </row>
    <row r="242" spans="1:5" x14ac:dyDescent="0.25">
      <c r="A242" s="53"/>
      <c r="B242" s="53"/>
      <c r="C242" s="54"/>
      <c r="D242" s="134"/>
      <c r="E242" s="134"/>
    </row>
    <row r="243" spans="1:5" x14ac:dyDescent="0.25">
      <c r="A243" s="53"/>
      <c r="B243" s="53"/>
      <c r="C243" s="54"/>
      <c r="D243" s="134"/>
      <c r="E243" s="134"/>
    </row>
    <row r="244" spans="1:5" x14ac:dyDescent="0.25">
      <c r="A244" s="53"/>
      <c r="B244" s="53"/>
      <c r="C244" s="54"/>
      <c r="D244" s="134"/>
      <c r="E244" s="134"/>
    </row>
    <row r="245" spans="1:5" x14ac:dyDescent="0.25">
      <c r="A245" s="53"/>
      <c r="B245" s="53"/>
      <c r="C245" s="54"/>
      <c r="D245" s="134"/>
      <c r="E245" s="134"/>
    </row>
    <row r="246" spans="1:5" x14ac:dyDescent="0.25">
      <c r="A246" s="53"/>
      <c r="B246" s="53"/>
      <c r="C246" s="54"/>
      <c r="D246" s="134"/>
      <c r="E246" s="134"/>
    </row>
    <row r="247" spans="1:5" x14ac:dyDescent="0.25">
      <c r="A247" s="53"/>
      <c r="B247" s="53"/>
      <c r="C247" s="54"/>
      <c r="D247" s="134"/>
      <c r="E247" s="134"/>
    </row>
    <row r="248" spans="1:5" x14ac:dyDescent="0.25">
      <c r="A248" s="53"/>
      <c r="B248" s="53"/>
      <c r="C248" s="54"/>
      <c r="D248" s="134"/>
      <c r="E248" s="134"/>
    </row>
    <row r="249" spans="1:5" x14ac:dyDescent="0.25">
      <c r="A249" s="53"/>
      <c r="B249" s="53"/>
      <c r="C249" s="54"/>
      <c r="D249" s="134"/>
      <c r="E249" s="134"/>
    </row>
    <row r="250" spans="1:5" x14ac:dyDescent="0.25">
      <c r="A250" s="53"/>
      <c r="B250" s="53"/>
      <c r="C250" s="54"/>
      <c r="D250" s="134"/>
      <c r="E250" s="134"/>
    </row>
    <row r="251" spans="1:5" x14ac:dyDescent="0.25">
      <c r="A251" s="53"/>
      <c r="B251" s="53"/>
      <c r="C251" s="54"/>
      <c r="D251" s="134"/>
      <c r="E251" s="134"/>
    </row>
    <row r="252" spans="1:5" x14ac:dyDescent="0.25">
      <c r="A252" s="53"/>
      <c r="B252" s="53"/>
      <c r="C252" s="54"/>
      <c r="D252" s="134"/>
      <c r="E252" s="134"/>
    </row>
    <row r="253" spans="1:5" x14ac:dyDescent="0.25">
      <c r="A253" s="53"/>
      <c r="B253" s="53"/>
      <c r="C253" s="54"/>
      <c r="D253" s="134"/>
      <c r="E253" s="134"/>
    </row>
    <row r="254" spans="1:5" x14ac:dyDescent="0.25">
      <c r="A254" s="53"/>
      <c r="B254" s="53"/>
      <c r="C254" s="54"/>
      <c r="D254" s="134"/>
      <c r="E254" s="134"/>
    </row>
    <row r="255" spans="1:5" x14ac:dyDescent="0.25">
      <c r="A255" s="53"/>
      <c r="B255" s="53"/>
      <c r="C255" s="54"/>
      <c r="D255" s="134"/>
      <c r="E255" s="134"/>
    </row>
    <row r="256" spans="1:5" x14ac:dyDescent="0.25">
      <c r="A256" s="53"/>
      <c r="B256" s="53"/>
      <c r="C256" s="54"/>
      <c r="D256" s="134"/>
      <c r="E256" s="134"/>
    </row>
    <row r="257" spans="1:5" x14ac:dyDescent="0.25">
      <c r="A257" s="53"/>
      <c r="B257" s="53"/>
      <c r="C257" s="54"/>
      <c r="D257" s="134"/>
      <c r="E257" s="134"/>
    </row>
    <row r="258" spans="1:5" x14ac:dyDescent="0.25">
      <c r="A258" s="53"/>
      <c r="B258" s="53"/>
      <c r="C258" s="54"/>
      <c r="D258" s="134"/>
      <c r="E258" s="134"/>
    </row>
    <row r="259" spans="1:5" x14ac:dyDescent="0.25">
      <c r="A259" s="53"/>
      <c r="B259" s="53"/>
      <c r="C259" s="54"/>
      <c r="D259" s="134"/>
      <c r="E259" s="134"/>
    </row>
    <row r="260" spans="1:5" x14ac:dyDescent="0.25">
      <c r="A260" s="53"/>
      <c r="B260" s="53"/>
      <c r="C260" s="54"/>
      <c r="D260" s="134"/>
      <c r="E260" s="134"/>
    </row>
    <row r="261" spans="1:5" x14ac:dyDescent="0.25">
      <c r="A261" s="53"/>
      <c r="B261" s="53"/>
      <c r="C261" s="54"/>
      <c r="D261" s="134"/>
      <c r="E261" s="134"/>
    </row>
    <row r="262" spans="1:5" x14ac:dyDescent="0.25">
      <c r="A262" s="53"/>
      <c r="B262" s="53"/>
      <c r="C262" s="54"/>
      <c r="D262" s="134"/>
      <c r="E262" s="134"/>
    </row>
    <row r="263" spans="1:5" x14ac:dyDescent="0.25">
      <c r="A263" s="53"/>
      <c r="B263" s="53"/>
      <c r="C263" s="54"/>
      <c r="D263" s="134"/>
      <c r="E263" s="134"/>
    </row>
    <row r="264" spans="1:5" x14ac:dyDescent="0.25">
      <c r="A264" s="53"/>
      <c r="B264" s="53"/>
      <c r="C264" s="54"/>
      <c r="D264" s="134"/>
      <c r="E264" s="134"/>
    </row>
    <row r="265" spans="1:5" x14ac:dyDescent="0.25">
      <c r="A265" s="53"/>
      <c r="B265" s="53"/>
      <c r="C265" s="54"/>
      <c r="D265" s="134"/>
      <c r="E265" s="134"/>
    </row>
    <row r="266" spans="1:5" x14ac:dyDescent="0.25">
      <c r="A266" s="53"/>
      <c r="B266" s="53"/>
      <c r="C266" s="54"/>
      <c r="D266" s="134"/>
      <c r="E266" s="134"/>
    </row>
    <row r="267" spans="1:5" x14ac:dyDescent="0.25">
      <c r="A267" s="53"/>
      <c r="B267" s="53"/>
      <c r="C267" s="54"/>
      <c r="D267" s="134"/>
      <c r="E267" s="134"/>
    </row>
    <row r="268" spans="1:5" x14ac:dyDescent="0.25">
      <c r="A268" s="53"/>
      <c r="B268" s="53"/>
      <c r="C268" s="54"/>
      <c r="D268" s="134"/>
      <c r="E268" s="134"/>
    </row>
    <row r="269" spans="1:5" x14ac:dyDescent="0.25">
      <c r="A269" s="53"/>
      <c r="B269" s="53"/>
      <c r="C269" s="54"/>
      <c r="D269" s="134"/>
      <c r="E269" s="134"/>
    </row>
    <row r="270" spans="1:5" x14ac:dyDescent="0.25">
      <c r="A270" s="53"/>
      <c r="B270" s="53"/>
      <c r="C270" s="54"/>
      <c r="D270" s="134"/>
      <c r="E270" s="134"/>
    </row>
    <row r="271" spans="1:5" x14ac:dyDescent="0.25">
      <c r="A271" s="53"/>
      <c r="B271" s="53"/>
      <c r="C271" s="54"/>
      <c r="D271" s="134"/>
      <c r="E271" s="134"/>
    </row>
    <row r="272" spans="1:5" x14ac:dyDescent="0.25">
      <c r="A272" s="53"/>
      <c r="B272" s="53"/>
      <c r="C272" s="54"/>
      <c r="D272" s="134"/>
      <c r="E272" s="134"/>
    </row>
    <row r="273" spans="1:5" x14ac:dyDescent="0.25">
      <c r="A273" s="53"/>
      <c r="B273" s="53"/>
      <c r="C273" s="54"/>
      <c r="D273" s="134"/>
      <c r="E273" s="134"/>
    </row>
    <row r="274" spans="1:5" x14ac:dyDescent="0.25">
      <c r="A274" s="53"/>
      <c r="B274" s="53"/>
      <c r="C274" s="54"/>
      <c r="D274" s="134"/>
      <c r="E274" s="134"/>
    </row>
    <row r="275" spans="1:5" x14ac:dyDescent="0.25">
      <c r="A275" s="53"/>
      <c r="B275" s="53"/>
      <c r="C275" s="54"/>
      <c r="D275" s="134"/>
      <c r="E275" s="134"/>
    </row>
    <row r="276" spans="1:5" x14ac:dyDescent="0.25">
      <c r="A276" s="53"/>
      <c r="B276" s="53"/>
      <c r="C276" s="54"/>
      <c r="D276" s="134"/>
      <c r="E276" s="134"/>
    </row>
    <row r="277" spans="1:5" x14ac:dyDescent="0.25">
      <c r="A277" s="53"/>
      <c r="B277" s="53"/>
      <c r="C277" s="54"/>
      <c r="D277" s="134"/>
      <c r="E277" s="134"/>
    </row>
    <row r="278" spans="1:5" x14ac:dyDescent="0.25">
      <c r="A278" s="53"/>
      <c r="B278" s="53"/>
      <c r="C278" s="54"/>
      <c r="D278" s="134"/>
      <c r="E278" s="134"/>
    </row>
    <row r="279" spans="1:5" x14ac:dyDescent="0.25">
      <c r="A279" s="53"/>
      <c r="B279" s="53"/>
      <c r="C279" s="54"/>
      <c r="D279" s="134"/>
      <c r="E279" s="134"/>
    </row>
    <row r="280" spans="1:5" x14ac:dyDescent="0.25">
      <c r="A280" s="53"/>
      <c r="B280" s="53"/>
      <c r="C280" s="54"/>
      <c r="D280" s="134"/>
      <c r="E280" s="134"/>
    </row>
    <row r="281" spans="1:5" x14ac:dyDescent="0.25">
      <c r="A281" s="53"/>
      <c r="B281" s="53"/>
      <c r="C281" s="54"/>
      <c r="D281" s="134"/>
      <c r="E281" s="134"/>
    </row>
    <row r="282" spans="1:5" x14ac:dyDescent="0.25">
      <c r="A282" s="53"/>
      <c r="B282" s="53"/>
      <c r="C282" s="54"/>
      <c r="D282" s="134"/>
      <c r="E282" s="134"/>
    </row>
    <row r="283" spans="1:5" x14ac:dyDescent="0.25">
      <c r="A283" s="53"/>
      <c r="B283" s="53"/>
      <c r="C283" s="54"/>
      <c r="D283" s="134"/>
      <c r="E283" s="134"/>
    </row>
    <row r="284" spans="1:5" x14ac:dyDescent="0.25">
      <c r="A284" s="53"/>
      <c r="B284" s="53"/>
      <c r="C284" s="54"/>
      <c r="D284" s="134"/>
      <c r="E284" s="134"/>
    </row>
    <row r="285" spans="1:5" x14ac:dyDescent="0.25">
      <c r="A285" s="53"/>
      <c r="B285" s="53"/>
      <c r="C285" s="54"/>
      <c r="D285" s="134"/>
      <c r="E285" s="134"/>
    </row>
    <row r="286" spans="1:5" x14ac:dyDescent="0.25">
      <c r="A286" s="53"/>
      <c r="B286" s="53"/>
      <c r="C286" s="54"/>
      <c r="D286" s="134"/>
      <c r="E286" s="134"/>
    </row>
    <row r="287" spans="1:5" x14ac:dyDescent="0.25">
      <c r="A287" s="53"/>
      <c r="B287" s="53"/>
      <c r="C287" s="54"/>
      <c r="D287" s="134"/>
      <c r="E287" s="134"/>
    </row>
    <row r="288" spans="1:5" x14ac:dyDescent="0.25">
      <c r="A288" s="53"/>
      <c r="B288" s="53"/>
      <c r="C288" s="54"/>
      <c r="D288" s="134"/>
      <c r="E288" s="134"/>
    </row>
    <row r="289" spans="1:5" x14ac:dyDescent="0.25">
      <c r="A289" s="53"/>
      <c r="B289" s="53"/>
      <c r="C289" s="54"/>
      <c r="D289" s="134"/>
      <c r="E289" s="134"/>
    </row>
    <row r="290" spans="1:5" x14ac:dyDescent="0.25">
      <c r="A290" s="53"/>
      <c r="B290" s="53"/>
      <c r="C290" s="54"/>
      <c r="D290" s="134"/>
      <c r="E290" s="134"/>
    </row>
    <row r="291" spans="1:5" x14ac:dyDescent="0.25">
      <c r="A291" s="53"/>
      <c r="B291" s="53"/>
      <c r="C291" s="54"/>
      <c r="D291" s="134"/>
      <c r="E291" s="134"/>
    </row>
    <row r="292" spans="1:5" x14ac:dyDescent="0.25">
      <c r="A292" s="53"/>
      <c r="B292" s="53"/>
      <c r="C292" s="54"/>
      <c r="D292" s="134"/>
      <c r="E292" s="134"/>
    </row>
    <row r="293" spans="1:5" x14ac:dyDescent="0.25">
      <c r="A293" s="53"/>
      <c r="B293" s="53"/>
      <c r="C293" s="54"/>
      <c r="D293" s="134"/>
      <c r="E293" s="134"/>
    </row>
    <row r="294" spans="1:5" x14ac:dyDescent="0.25">
      <c r="A294" s="53"/>
      <c r="B294" s="53"/>
      <c r="C294" s="54"/>
      <c r="D294" s="134"/>
      <c r="E294" s="134"/>
    </row>
    <row r="295" spans="1:5" x14ac:dyDescent="0.25">
      <c r="A295" s="53"/>
      <c r="B295" s="53"/>
      <c r="C295" s="54"/>
      <c r="D295" s="134"/>
      <c r="E295" s="134"/>
    </row>
    <row r="296" spans="1:5" x14ac:dyDescent="0.25">
      <c r="A296" s="53"/>
      <c r="B296" s="53"/>
      <c r="C296" s="54"/>
      <c r="D296" s="134"/>
      <c r="E296" s="134"/>
    </row>
    <row r="297" spans="1:5" x14ac:dyDescent="0.25">
      <c r="A297" s="53"/>
      <c r="B297" s="53"/>
      <c r="C297" s="54"/>
      <c r="D297" s="134"/>
      <c r="E297" s="134"/>
    </row>
    <row r="298" spans="1:5" x14ac:dyDescent="0.25">
      <c r="A298" s="53"/>
      <c r="B298" s="53"/>
      <c r="C298" s="54"/>
      <c r="D298" s="134"/>
      <c r="E298" s="134"/>
    </row>
    <row r="299" spans="1:5" x14ac:dyDescent="0.25">
      <c r="A299" s="53"/>
      <c r="B299" s="53"/>
      <c r="C299" s="54"/>
      <c r="D299" s="134"/>
      <c r="E299" s="134"/>
    </row>
    <row r="300" spans="1:5" x14ac:dyDescent="0.25">
      <c r="A300" s="53"/>
      <c r="B300" s="53"/>
      <c r="C300" s="54"/>
      <c r="D300" s="134"/>
      <c r="E300" s="134"/>
    </row>
    <row r="301" spans="1:5" x14ac:dyDescent="0.25">
      <c r="A301" s="53"/>
      <c r="B301" s="53"/>
      <c r="C301" s="54"/>
      <c r="D301" s="134"/>
      <c r="E301" s="134"/>
    </row>
    <row r="302" spans="1:5" x14ac:dyDescent="0.25">
      <c r="A302" s="53"/>
      <c r="B302" s="53"/>
      <c r="C302" s="54"/>
      <c r="D302" s="134"/>
      <c r="E302" s="134"/>
    </row>
    <row r="303" spans="1:5" x14ac:dyDescent="0.25">
      <c r="A303" s="53"/>
      <c r="B303" s="53"/>
      <c r="C303" s="54"/>
      <c r="D303" s="134"/>
      <c r="E303" s="134"/>
    </row>
    <row r="304" spans="1:5" x14ac:dyDescent="0.25">
      <c r="A304" s="53"/>
      <c r="B304" s="53"/>
      <c r="C304" s="54"/>
      <c r="D304" s="134"/>
      <c r="E304" s="134"/>
    </row>
    <row r="305" spans="1:5" x14ac:dyDescent="0.25">
      <c r="A305" s="53"/>
      <c r="B305" s="53"/>
      <c r="C305" s="54"/>
      <c r="D305" s="134"/>
      <c r="E305" s="134"/>
    </row>
    <row r="306" spans="1:5" x14ac:dyDescent="0.25">
      <c r="A306" s="53"/>
      <c r="B306" s="53"/>
      <c r="C306" s="54"/>
      <c r="D306" s="134"/>
      <c r="E306" s="134"/>
    </row>
    <row r="307" spans="1:5" x14ac:dyDescent="0.25">
      <c r="A307" s="53"/>
      <c r="B307" s="53"/>
      <c r="C307" s="54"/>
      <c r="D307" s="134"/>
      <c r="E307" s="134"/>
    </row>
    <row r="308" spans="1:5" x14ac:dyDescent="0.25">
      <c r="A308" s="53"/>
      <c r="B308" s="53"/>
      <c r="C308" s="54"/>
      <c r="D308" s="134"/>
      <c r="E308" s="134"/>
    </row>
    <row r="309" spans="1:5" x14ac:dyDescent="0.25">
      <c r="A309" s="53"/>
      <c r="B309" s="53"/>
      <c r="C309" s="54"/>
      <c r="D309" s="134"/>
      <c r="E309" s="134"/>
    </row>
    <row r="310" spans="1:5" x14ac:dyDescent="0.25">
      <c r="A310" s="53"/>
      <c r="B310" s="53"/>
      <c r="C310" s="54"/>
      <c r="D310" s="134"/>
      <c r="E310" s="134"/>
    </row>
    <row r="311" spans="1:5" x14ac:dyDescent="0.25">
      <c r="A311" s="53"/>
      <c r="B311" s="53"/>
      <c r="C311" s="54"/>
      <c r="D311" s="134"/>
      <c r="E311" s="134"/>
    </row>
    <row r="312" spans="1:5" x14ac:dyDescent="0.25">
      <c r="A312" s="53"/>
      <c r="B312" s="53"/>
      <c r="C312" s="54"/>
      <c r="D312" s="134"/>
      <c r="E312" s="134"/>
    </row>
    <row r="313" spans="1:5" x14ac:dyDescent="0.25">
      <c r="A313" s="53"/>
      <c r="B313" s="53"/>
      <c r="C313" s="54"/>
      <c r="D313" s="134"/>
      <c r="E313" s="134"/>
    </row>
    <row r="314" spans="1:5" x14ac:dyDescent="0.25">
      <c r="A314" s="53"/>
      <c r="B314" s="53"/>
      <c r="C314" s="54"/>
      <c r="D314" s="134"/>
      <c r="E314" s="134"/>
    </row>
    <row r="315" spans="1:5" x14ac:dyDescent="0.25">
      <c r="A315" s="53"/>
      <c r="B315" s="53"/>
      <c r="C315" s="54"/>
      <c r="D315" s="134"/>
      <c r="E315" s="134"/>
    </row>
    <row r="316" spans="1:5" x14ac:dyDescent="0.25">
      <c r="A316" s="53"/>
      <c r="B316" s="53"/>
      <c r="C316" s="54"/>
      <c r="D316" s="134"/>
      <c r="E316" s="134"/>
    </row>
    <row r="317" spans="1:5" x14ac:dyDescent="0.25">
      <c r="A317" s="53"/>
      <c r="B317" s="53"/>
      <c r="C317" s="54"/>
      <c r="D317" s="134"/>
      <c r="E317" s="134"/>
    </row>
    <row r="318" spans="1:5" x14ac:dyDescent="0.25">
      <c r="A318" s="53"/>
      <c r="B318" s="53"/>
      <c r="C318" s="54"/>
      <c r="D318" s="134"/>
      <c r="E318" s="134"/>
    </row>
    <row r="319" spans="1:5" x14ac:dyDescent="0.25">
      <c r="A319" s="53"/>
      <c r="B319" s="53"/>
      <c r="C319" s="54"/>
      <c r="D319" s="134"/>
      <c r="E319" s="134"/>
    </row>
    <row r="320" spans="1:5" x14ac:dyDescent="0.25">
      <c r="A320" s="53"/>
      <c r="B320" s="53"/>
      <c r="C320" s="54"/>
      <c r="D320" s="134"/>
      <c r="E320" s="134"/>
    </row>
    <row r="321" spans="1:5" x14ac:dyDescent="0.25">
      <c r="A321" s="53"/>
      <c r="B321" s="53"/>
      <c r="C321" s="54"/>
      <c r="D321" s="134"/>
      <c r="E321" s="134"/>
    </row>
    <row r="322" spans="1:5" x14ac:dyDescent="0.25">
      <c r="A322" s="53"/>
      <c r="B322" s="53"/>
      <c r="C322" s="54"/>
      <c r="D322" s="134"/>
      <c r="E322" s="134"/>
    </row>
    <row r="323" spans="1:5" x14ac:dyDescent="0.25">
      <c r="A323" s="53"/>
      <c r="B323" s="53"/>
      <c r="C323" s="54"/>
      <c r="D323" s="134"/>
      <c r="E323" s="134"/>
    </row>
    <row r="324" spans="1:5" x14ac:dyDescent="0.25">
      <c r="A324" s="53"/>
      <c r="B324" s="53"/>
      <c r="C324" s="54"/>
      <c r="D324" s="134"/>
      <c r="E324" s="134"/>
    </row>
    <row r="325" spans="1:5" x14ac:dyDescent="0.25">
      <c r="A325" s="53"/>
      <c r="B325" s="53"/>
      <c r="C325" s="54"/>
      <c r="D325" s="134"/>
      <c r="E325" s="134"/>
    </row>
    <row r="326" spans="1:5" x14ac:dyDescent="0.25">
      <c r="A326" s="53"/>
      <c r="B326" s="53"/>
      <c r="C326" s="54"/>
      <c r="D326" s="134"/>
      <c r="E326" s="134"/>
    </row>
    <row r="327" spans="1:5" x14ac:dyDescent="0.25">
      <c r="A327" s="53"/>
      <c r="B327" s="53"/>
      <c r="C327" s="54"/>
      <c r="D327" s="134"/>
      <c r="E327" s="134"/>
    </row>
    <row r="328" spans="1:5" x14ac:dyDescent="0.25">
      <c r="A328" s="53"/>
      <c r="B328" s="53"/>
      <c r="C328" s="54"/>
      <c r="D328" s="134"/>
      <c r="E328" s="134"/>
    </row>
    <row r="329" spans="1:5" x14ac:dyDescent="0.25">
      <c r="A329" s="53"/>
      <c r="B329" s="53"/>
      <c r="C329" s="54"/>
      <c r="D329" s="134"/>
      <c r="E329" s="134"/>
    </row>
    <row r="330" spans="1:5" x14ac:dyDescent="0.25">
      <c r="A330" s="53"/>
      <c r="B330" s="53"/>
      <c r="C330" s="54"/>
      <c r="D330" s="134"/>
      <c r="E330" s="134"/>
    </row>
    <row r="331" spans="1:5" x14ac:dyDescent="0.25">
      <c r="A331" s="53"/>
      <c r="B331" s="53"/>
      <c r="C331" s="54"/>
      <c r="D331" s="134"/>
      <c r="E331" s="134"/>
    </row>
    <row r="332" spans="1:5" x14ac:dyDescent="0.25">
      <c r="A332" s="53"/>
      <c r="B332" s="53"/>
      <c r="C332" s="54"/>
      <c r="D332" s="134"/>
      <c r="E332" s="134"/>
    </row>
    <row r="333" spans="1:5" x14ac:dyDescent="0.25">
      <c r="A333" s="53"/>
      <c r="B333" s="53"/>
      <c r="C333" s="54"/>
      <c r="D333" s="134"/>
      <c r="E333" s="134"/>
    </row>
    <row r="334" spans="1:5" x14ac:dyDescent="0.25">
      <c r="A334" s="53"/>
      <c r="B334" s="53"/>
      <c r="C334" s="54"/>
      <c r="D334" s="134"/>
      <c r="E334" s="134"/>
    </row>
    <row r="335" spans="1:5" x14ac:dyDescent="0.25">
      <c r="A335" s="53"/>
      <c r="B335" s="53"/>
      <c r="C335" s="54"/>
      <c r="D335" s="134"/>
      <c r="E335" s="134"/>
    </row>
    <row r="336" spans="1:5" x14ac:dyDescent="0.25">
      <c r="A336" s="53"/>
      <c r="B336" s="53"/>
      <c r="C336" s="54"/>
      <c r="D336" s="134"/>
      <c r="E336" s="134"/>
    </row>
    <row r="337" spans="1:5" x14ac:dyDescent="0.25">
      <c r="A337" s="53"/>
      <c r="B337" s="53"/>
      <c r="C337" s="54"/>
      <c r="D337" s="134"/>
      <c r="E337" s="134"/>
    </row>
    <row r="338" spans="1:5" x14ac:dyDescent="0.25">
      <c r="A338" s="53"/>
      <c r="B338" s="53"/>
      <c r="C338" s="54"/>
      <c r="D338" s="134"/>
      <c r="E338" s="134"/>
    </row>
    <row r="339" spans="1:5" x14ac:dyDescent="0.25">
      <c r="A339" s="53"/>
      <c r="B339" s="53"/>
      <c r="C339" s="54"/>
      <c r="D339" s="134"/>
      <c r="E339" s="134"/>
    </row>
    <row r="340" spans="1:5" x14ac:dyDescent="0.25">
      <c r="A340" s="53"/>
      <c r="B340" s="53"/>
      <c r="C340" s="54"/>
      <c r="D340" s="134"/>
      <c r="E340" s="134"/>
    </row>
    <row r="341" spans="1:5" x14ac:dyDescent="0.25">
      <c r="A341" s="53"/>
      <c r="B341" s="53"/>
      <c r="C341" s="54"/>
      <c r="D341" s="134"/>
      <c r="E341" s="134"/>
    </row>
    <row r="342" spans="1:5" x14ac:dyDescent="0.25">
      <c r="A342" s="53"/>
      <c r="B342" s="53"/>
      <c r="C342" s="54"/>
      <c r="D342" s="134"/>
      <c r="E342" s="134"/>
    </row>
    <row r="343" spans="1:5" x14ac:dyDescent="0.25">
      <c r="A343" s="53"/>
      <c r="B343" s="53"/>
      <c r="C343" s="54"/>
      <c r="D343" s="134"/>
      <c r="E343" s="134"/>
    </row>
    <row r="344" spans="1:5" x14ac:dyDescent="0.25">
      <c r="A344" s="53"/>
      <c r="B344" s="53"/>
      <c r="C344" s="54"/>
      <c r="D344" s="134"/>
      <c r="E344" s="134"/>
    </row>
    <row r="345" spans="1:5" x14ac:dyDescent="0.25">
      <c r="A345" s="53"/>
      <c r="B345" s="53"/>
      <c r="C345" s="54"/>
      <c r="D345" s="134"/>
      <c r="E345" s="134"/>
    </row>
    <row r="346" spans="1:5" x14ac:dyDescent="0.25">
      <c r="A346" s="53"/>
      <c r="B346" s="53"/>
      <c r="C346" s="54"/>
      <c r="D346" s="134"/>
      <c r="E346" s="134"/>
    </row>
    <row r="347" spans="1:5" x14ac:dyDescent="0.25">
      <c r="A347" s="53"/>
      <c r="B347" s="53"/>
      <c r="C347" s="54"/>
      <c r="D347" s="134"/>
      <c r="E347" s="134"/>
    </row>
    <row r="348" spans="1:5" x14ac:dyDescent="0.25">
      <c r="A348" s="53"/>
      <c r="B348" s="53"/>
      <c r="C348" s="54"/>
      <c r="D348" s="134"/>
      <c r="E348" s="134"/>
    </row>
    <row r="349" spans="1:5" x14ac:dyDescent="0.25">
      <c r="A349" s="53"/>
      <c r="B349" s="53"/>
      <c r="C349" s="54"/>
      <c r="D349" s="134"/>
      <c r="E349" s="134"/>
    </row>
    <row r="350" spans="1:5" x14ac:dyDescent="0.25">
      <c r="A350" s="53"/>
      <c r="B350" s="53"/>
      <c r="C350" s="54"/>
      <c r="D350" s="134"/>
      <c r="E350" s="134"/>
    </row>
    <row r="351" spans="1:5" x14ac:dyDescent="0.25">
      <c r="A351" s="53"/>
      <c r="B351" s="53"/>
      <c r="C351" s="54"/>
      <c r="D351" s="134"/>
      <c r="E351" s="134"/>
    </row>
    <row r="352" spans="1:5" x14ac:dyDescent="0.25">
      <c r="A352" s="53"/>
      <c r="B352" s="53"/>
      <c r="C352" s="54"/>
      <c r="D352" s="134"/>
      <c r="E352" s="134"/>
    </row>
    <row r="353" spans="1:5" x14ac:dyDescent="0.25">
      <c r="A353" s="53"/>
      <c r="B353" s="53"/>
      <c r="C353" s="54"/>
      <c r="D353" s="134"/>
      <c r="E353" s="134"/>
    </row>
    <row r="354" spans="1:5" x14ac:dyDescent="0.25">
      <c r="A354" s="53"/>
      <c r="B354" s="53"/>
      <c r="C354" s="54"/>
      <c r="D354" s="134"/>
      <c r="E354" s="134"/>
    </row>
    <row r="355" spans="1:5" x14ac:dyDescent="0.25">
      <c r="A355" s="53"/>
      <c r="B355" s="53"/>
      <c r="C355" s="54"/>
      <c r="D355" s="134"/>
      <c r="E355" s="134"/>
    </row>
    <row r="356" spans="1:5" x14ac:dyDescent="0.25">
      <c r="A356" s="53"/>
      <c r="B356" s="53"/>
      <c r="C356" s="54"/>
      <c r="D356" s="134"/>
      <c r="E356" s="134"/>
    </row>
    <row r="357" spans="1:5" x14ac:dyDescent="0.25">
      <c r="A357" s="53"/>
      <c r="B357" s="53"/>
      <c r="C357" s="54"/>
      <c r="D357" s="134"/>
      <c r="E357" s="134"/>
    </row>
    <row r="358" spans="1:5" x14ac:dyDescent="0.25">
      <c r="A358" s="53"/>
      <c r="B358" s="53"/>
      <c r="C358" s="54"/>
      <c r="D358" s="134"/>
      <c r="E358" s="134"/>
    </row>
    <row r="359" spans="1:5" x14ac:dyDescent="0.25">
      <c r="A359" s="53"/>
      <c r="B359" s="53"/>
      <c r="C359" s="54"/>
      <c r="D359" s="134"/>
      <c r="E359" s="134"/>
    </row>
    <row r="360" spans="1:5" x14ac:dyDescent="0.25">
      <c r="A360" s="53"/>
      <c r="B360" s="53"/>
      <c r="C360" s="54"/>
      <c r="D360" s="134"/>
      <c r="E360" s="134"/>
    </row>
    <row r="361" spans="1:5" x14ac:dyDescent="0.25">
      <c r="A361" s="53"/>
      <c r="B361" s="53"/>
      <c r="C361" s="54"/>
      <c r="D361" s="134"/>
      <c r="E361" s="134"/>
    </row>
    <row r="362" spans="1:5" x14ac:dyDescent="0.25">
      <c r="A362" s="53"/>
      <c r="B362" s="53"/>
      <c r="C362" s="54"/>
      <c r="D362" s="134"/>
      <c r="E362" s="134"/>
    </row>
    <row r="363" spans="1:5" x14ac:dyDescent="0.25">
      <c r="A363" s="53"/>
      <c r="B363" s="53"/>
      <c r="C363" s="54"/>
      <c r="D363" s="134"/>
      <c r="E363" s="134"/>
    </row>
    <row r="364" spans="1:5" x14ac:dyDescent="0.25">
      <c r="A364" s="53"/>
      <c r="B364" s="53"/>
      <c r="C364" s="54"/>
      <c r="D364" s="134"/>
      <c r="E364" s="134"/>
    </row>
    <row r="365" spans="1:5" x14ac:dyDescent="0.25">
      <c r="A365" s="53"/>
      <c r="B365" s="53"/>
      <c r="C365" s="54"/>
      <c r="D365" s="134"/>
      <c r="E365" s="134"/>
    </row>
    <row r="366" spans="1:5" x14ac:dyDescent="0.25">
      <c r="A366" s="53"/>
      <c r="B366" s="53"/>
      <c r="C366" s="54"/>
      <c r="D366" s="134"/>
      <c r="E366" s="134"/>
    </row>
    <row r="367" spans="1:5" x14ac:dyDescent="0.25">
      <c r="A367" s="53"/>
      <c r="B367" s="53"/>
      <c r="C367" s="54"/>
      <c r="D367" s="134"/>
      <c r="E367" s="134"/>
    </row>
    <row r="368" spans="1:5" x14ac:dyDescent="0.25">
      <c r="A368" s="53"/>
      <c r="B368" s="53"/>
      <c r="C368" s="54"/>
      <c r="D368" s="134"/>
      <c r="E368" s="134"/>
    </row>
    <row r="369" spans="1:5" x14ac:dyDescent="0.25">
      <c r="A369" s="53"/>
      <c r="B369" s="53"/>
      <c r="C369" s="54"/>
      <c r="D369" s="134"/>
      <c r="E369" s="134"/>
    </row>
    <row r="370" spans="1:5" x14ac:dyDescent="0.25">
      <c r="A370" s="53"/>
      <c r="B370" s="53"/>
      <c r="C370" s="54"/>
      <c r="D370" s="134"/>
      <c r="E370" s="134"/>
    </row>
    <row r="371" spans="1:5" x14ac:dyDescent="0.25">
      <c r="A371" s="53"/>
      <c r="B371" s="53"/>
      <c r="C371" s="54"/>
      <c r="D371" s="134"/>
      <c r="E371" s="134"/>
    </row>
    <row r="372" spans="1:5" x14ac:dyDescent="0.25">
      <c r="A372" s="53"/>
      <c r="B372" s="53"/>
      <c r="C372" s="54"/>
      <c r="D372" s="134"/>
      <c r="E372" s="134"/>
    </row>
    <row r="373" spans="1:5" x14ac:dyDescent="0.25">
      <c r="A373" s="53"/>
      <c r="B373" s="53"/>
      <c r="C373" s="54"/>
      <c r="D373" s="134"/>
      <c r="E373" s="134"/>
    </row>
    <row r="374" spans="1:5" x14ac:dyDescent="0.25">
      <c r="A374" s="53"/>
      <c r="B374" s="53"/>
      <c r="C374" s="54"/>
      <c r="D374" s="134"/>
      <c r="E374" s="134"/>
    </row>
    <row r="375" spans="1:5" x14ac:dyDescent="0.25">
      <c r="A375" s="53"/>
      <c r="B375" s="53"/>
      <c r="C375" s="54"/>
      <c r="D375" s="134"/>
      <c r="E375" s="134"/>
    </row>
    <row r="376" spans="1:5" x14ac:dyDescent="0.25">
      <c r="A376" s="53"/>
      <c r="B376" s="53"/>
      <c r="C376" s="54"/>
      <c r="D376" s="134"/>
      <c r="E376" s="134"/>
    </row>
    <row r="377" spans="1:5" x14ac:dyDescent="0.25">
      <c r="A377" s="53"/>
      <c r="B377" s="53"/>
      <c r="C377" s="54"/>
      <c r="D377" s="134"/>
      <c r="E377" s="134"/>
    </row>
    <row r="378" spans="1:5" x14ac:dyDescent="0.25">
      <c r="A378" s="53"/>
      <c r="B378" s="53"/>
      <c r="C378" s="54"/>
      <c r="D378" s="134"/>
      <c r="E378" s="134"/>
    </row>
    <row r="379" spans="1:5" x14ac:dyDescent="0.25">
      <c r="A379" s="53"/>
      <c r="B379" s="53"/>
      <c r="C379" s="54"/>
      <c r="D379" s="134"/>
      <c r="E379" s="134"/>
    </row>
    <row r="380" spans="1:5" x14ac:dyDescent="0.25">
      <c r="A380" s="53"/>
      <c r="B380" s="53"/>
      <c r="C380" s="54"/>
      <c r="D380" s="134"/>
      <c r="E380" s="134"/>
    </row>
    <row r="381" spans="1:5" x14ac:dyDescent="0.25">
      <c r="A381" s="53"/>
      <c r="B381" s="53"/>
      <c r="C381" s="54"/>
      <c r="D381" s="134"/>
      <c r="E381" s="134"/>
    </row>
    <row r="382" spans="1:5" x14ac:dyDescent="0.25">
      <c r="A382" s="53"/>
      <c r="B382" s="53"/>
      <c r="C382" s="54"/>
      <c r="D382" s="134"/>
      <c r="E382" s="134"/>
    </row>
    <row r="383" spans="1:5" x14ac:dyDescent="0.25">
      <c r="A383" s="53"/>
      <c r="B383" s="53"/>
      <c r="C383" s="54"/>
      <c r="D383" s="134"/>
      <c r="E383" s="134"/>
    </row>
    <row r="384" spans="1:5" x14ac:dyDescent="0.25">
      <c r="A384" s="53"/>
      <c r="B384" s="53"/>
      <c r="C384" s="54"/>
      <c r="D384" s="134"/>
      <c r="E384" s="134"/>
    </row>
    <row r="385" spans="1:5" x14ac:dyDescent="0.25">
      <c r="A385" s="53"/>
      <c r="B385" s="53"/>
      <c r="C385" s="54"/>
      <c r="D385" s="134"/>
      <c r="E385" s="134"/>
    </row>
    <row r="386" spans="1:5" x14ac:dyDescent="0.25">
      <c r="A386" s="53"/>
      <c r="B386" s="53"/>
      <c r="C386" s="54"/>
      <c r="D386" s="134"/>
      <c r="E386" s="134"/>
    </row>
    <row r="387" spans="1:5" x14ac:dyDescent="0.25">
      <c r="A387" s="53"/>
      <c r="B387" s="53"/>
      <c r="C387" s="54"/>
      <c r="D387" s="134"/>
      <c r="E387" s="134"/>
    </row>
    <row r="388" spans="1:5" x14ac:dyDescent="0.25">
      <c r="A388" s="53"/>
      <c r="B388" s="53"/>
      <c r="C388" s="54"/>
      <c r="D388" s="134"/>
      <c r="E388" s="134"/>
    </row>
    <row r="389" spans="1:5" x14ac:dyDescent="0.25">
      <c r="A389" s="53"/>
      <c r="B389" s="53"/>
      <c r="C389" s="54"/>
      <c r="D389" s="134"/>
      <c r="E389" s="134"/>
    </row>
    <row r="390" spans="1:5" x14ac:dyDescent="0.25">
      <c r="A390" s="53"/>
      <c r="B390" s="53"/>
      <c r="C390" s="54"/>
      <c r="D390" s="134"/>
      <c r="E390" s="134"/>
    </row>
    <row r="391" spans="1:5" x14ac:dyDescent="0.25">
      <c r="A391" s="53"/>
      <c r="B391" s="53"/>
      <c r="C391" s="54"/>
      <c r="D391" s="134"/>
      <c r="E391" s="134"/>
    </row>
    <row r="392" spans="1:5" x14ac:dyDescent="0.25">
      <c r="A392" s="53"/>
      <c r="B392" s="53"/>
      <c r="C392" s="54"/>
      <c r="D392" s="134"/>
      <c r="E392" s="134"/>
    </row>
    <row r="393" spans="1:5" x14ac:dyDescent="0.25">
      <c r="A393" s="53"/>
      <c r="B393" s="53"/>
      <c r="C393" s="54"/>
      <c r="D393" s="134"/>
      <c r="E393" s="134"/>
    </row>
    <row r="394" spans="1:5" x14ac:dyDescent="0.25">
      <c r="A394" s="53"/>
      <c r="B394" s="53"/>
      <c r="C394" s="54"/>
      <c r="D394" s="134"/>
      <c r="E394" s="134"/>
    </row>
    <row r="395" spans="1:5" x14ac:dyDescent="0.25">
      <c r="A395" s="53"/>
      <c r="B395" s="53"/>
      <c r="C395" s="54"/>
      <c r="D395" s="134"/>
      <c r="E395" s="134"/>
    </row>
    <row r="396" spans="1:5" x14ac:dyDescent="0.25">
      <c r="A396" s="53"/>
      <c r="B396" s="53"/>
      <c r="C396" s="54"/>
      <c r="D396" s="134"/>
      <c r="E396" s="134"/>
    </row>
    <row r="397" spans="1:5" x14ac:dyDescent="0.25">
      <c r="A397" s="53"/>
      <c r="B397" s="53"/>
      <c r="C397" s="54"/>
      <c r="D397" s="134"/>
      <c r="E397" s="134"/>
    </row>
    <row r="398" spans="1:5" x14ac:dyDescent="0.25">
      <c r="A398" s="53"/>
      <c r="B398" s="53"/>
      <c r="C398" s="54"/>
      <c r="D398" s="134"/>
      <c r="E398" s="134"/>
    </row>
    <row r="399" spans="1:5" x14ac:dyDescent="0.25">
      <c r="A399" s="53"/>
      <c r="B399" s="53"/>
      <c r="C399" s="54"/>
      <c r="D399" s="134"/>
      <c r="E399" s="134"/>
    </row>
    <row r="400" spans="1:5" x14ac:dyDescent="0.25">
      <c r="A400" s="53"/>
      <c r="B400" s="53"/>
      <c r="C400" s="54"/>
      <c r="D400" s="134"/>
      <c r="E400" s="134"/>
    </row>
    <row r="401" spans="1:5" x14ac:dyDescent="0.25">
      <c r="A401" s="53"/>
      <c r="B401" s="53"/>
      <c r="C401" s="54"/>
      <c r="D401" s="134"/>
      <c r="E401" s="134"/>
    </row>
    <row r="402" spans="1:5" x14ac:dyDescent="0.25">
      <c r="A402" s="53"/>
      <c r="B402" s="53"/>
      <c r="C402" s="54"/>
      <c r="D402" s="134"/>
      <c r="E402" s="134"/>
    </row>
    <row r="403" spans="1:5" x14ac:dyDescent="0.25">
      <c r="A403" s="53"/>
      <c r="B403" s="53"/>
      <c r="C403" s="54"/>
      <c r="D403" s="134"/>
      <c r="E403" s="134"/>
    </row>
    <row r="404" spans="1:5" x14ac:dyDescent="0.25">
      <c r="A404" s="53"/>
      <c r="B404" s="53"/>
      <c r="C404" s="54"/>
      <c r="D404" s="134"/>
      <c r="E404" s="134"/>
    </row>
    <row r="405" spans="1:5" x14ac:dyDescent="0.25">
      <c r="A405" s="53"/>
      <c r="B405" s="53"/>
      <c r="C405" s="54"/>
      <c r="D405" s="134"/>
      <c r="E405" s="134"/>
    </row>
    <row r="406" spans="1:5" x14ac:dyDescent="0.25">
      <c r="A406" s="53"/>
      <c r="B406" s="53"/>
      <c r="C406" s="54"/>
      <c r="D406" s="134"/>
      <c r="E406" s="134"/>
    </row>
    <row r="407" spans="1:5" x14ac:dyDescent="0.25">
      <c r="A407" s="53"/>
      <c r="B407" s="53"/>
      <c r="C407" s="54"/>
      <c r="D407" s="134"/>
      <c r="E407" s="134"/>
    </row>
    <row r="408" spans="1:5" x14ac:dyDescent="0.25">
      <c r="A408" s="53"/>
      <c r="B408" s="53"/>
      <c r="C408" s="54"/>
      <c r="D408" s="134"/>
      <c r="E408" s="134"/>
    </row>
    <row r="409" spans="1:5" x14ac:dyDescent="0.25">
      <c r="A409" s="53"/>
      <c r="B409" s="53"/>
      <c r="C409" s="54"/>
      <c r="D409" s="134"/>
      <c r="E409" s="134"/>
    </row>
    <row r="410" spans="1:5" x14ac:dyDescent="0.25">
      <c r="A410" s="53"/>
      <c r="B410" s="53"/>
      <c r="C410" s="54"/>
      <c r="D410" s="134"/>
      <c r="E410" s="134"/>
    </row>
    <row r="411" spans="1:5" x14ac:dyDescent="0.25">
      <c r="A411" s="53"/>
      <c r="B411" s="53"/>
      <c r="C411" s="54"/>
      <c r="D411" s="134"/>
      <c r="E411" s="134"/>
    </row>
    <row r="412" spans="1:5" x14ac:dyDescent="0.25">
      <c r="A412" s="53"/>
      <c r="B412" s="53"/>
      <c r="C412" s="54"/>
      <c r="D412" s="134"/>
      <c r="E412" s="134"/>
    </row>
    <row r="413" spans="1:5" x14ac:dyDescent="0.25">
      <c r="A413" s="53"/>
      <c r="B413" s="53"/>
      <c r="C413" s="54"/>
      <c r="D413" s="134"/>
      <c r="E413" s="134"/>
    </row>
    <row r="414" spans="1:5" x14ac:dyDescent="0.25">
      <c r="A414" s="53"/>
      <c r="B414" s="53"/>
      <c r="C414" s="54"/>
      <c r="D414" s="134"/>
      <c r="E414" s="134"/>
    </row>
    <row r="415" spans="1:5" x14ac:dyDescent="0.25">
      <c r="A415" s="53"/>
      <c r="B415" s="53"/>
      <c r="C415" s="54"/>
      <c r="D415" s="134"/>
      <c r="E415" s="134"/>
    </row>
    <row r="416" spans="1:5" x14ac:dyDescent="0.25">
      <c r="A416" s="53"/>
      <c r="B416" s="53"/>
      <c r="C416" s="54"/>
      <c r="D416" s="134"/>
      <c r="E416" s="134"/>
    </row>
    <row r="417" spans="1:5" x14ac:dyDescent="0.25">
      <c r="A417" s="53"/>
      <c r="B417" s="53"/>
      <c r="C417" s="54"/>
      <c r="D417" s="134"/>
      <c r="E417" s="134"/>
    </row>
    <row r="418" spans="1:5" x14ac:dyDescent="0.25">
      <c r="A418" s="53"/>
      <c r="B418" s="53"/>
      <c r="C418" s="54"/>
      <c r="D418" s="134"/>
      <c r="E418" s="134"/>
    </row>
    <row r="419" spans="1:5" x14ac:dyDescent="0.25">
      <c r="A419" s="53"/>
      <c r="B419" s="53"/>
      <c r="C419" s="54"/>
      <c r="D419" s="134"/>
      <c r="E419" s="134"/>
    </row>
    <row r="420" spans="1:5" x14ac:dyDescent="0.25">
      <c r="A420" s="53"/>
      <c r="B420" s="53"/>
      <c r="C420" s="54"/>
      <c r="D420" s="134"/>
      <c r="E420" s="134"/>
    </row>
    <row r="421" spans="1:5" x14ac:dyDescent="0.25">
      <c r="A421" s="53"/>
      <c r="B421" s="53"/>
      <c r="C421" s="54"/>
      <c r="D421" s="134"/>
      <c r="E421" s="134"/>
    </row>
    <row r="422" spans="1:5" x14ac:dyDescent="0.25">
      <c r="A422" s="53"/>
      <c r="B422" s="53"/>
      <c r="C422" s="54"/>
      <c r="D422" s="134"/>
      <c r="E422" s="134"/>
    </row>
    <row r="423" spans="1:5" x14ac:dyDescent="0.25">
      <c r="A423" s="53"/>
      <c r="B423" s="53"/>
      <c r="C423" s="54"/>
      <c r="D423" s="134"/>
      <c r="E423" s="134"/>
    </row>
    <row r="424" spans="1:5" x14ac:dyDescent="0.25">
      <c r="A424" s="53"/>
      <c r="B424" s="53"/>
      <c r="C424" s="54"/>
      <c r="D424" s="134"/>
      <c r="E424" s="134"/>
    </row>
    <row r="425" spans="1:5" x14ac:dyDescent="0.25">
      <c r="A425" s="53"/>
      <c r="B425" s="53"/>
      <c r="C425" s="54"/>
      <c r="D425" s="134"/>
      <c r="E425" s="134"/>
    </row>
    <row r="426" spans="1:5" x14ac:dyDescent="0.25">
      <c r="A426" s="53"/>
      <c r="B426" s="53"/>
      <c r="C426" s="54"/>
      <c r="D426" s="134"/>
      <c r="E426" s="134"/>
    </row>
    <row r="427" spans="1:5" x14ac:dyDescent="0.25">
      <c r="A427" s="53"/>
      <c r="B427" s="53"/>
      <c r="C427" s="54"/>
      <c r="D427" s="134"/>
      <c r="E427" s="134"/>
    </row>
    <row r="428" spans="1:5" x14ac:dyDescent="0.25">
      <c r="A428" s="53"/>
      <c r="B428" s="53"/>
      <c r="C428" s="54"/>
      <c r="D428" s="134"/>
      <c r="E428" s="134"/>
    </row>
    <row r="429" spans="1:5" x14ac:dyDescent="0.25">
      <c r="A429" s="53"/>
      <c r="B429" s="53"/>
      <c r="C429" s="54"/>
      <c r="D429" s="134"/>
      <c r="E429" s="134"/>
    </row>
    <row r="430" spans="1:5" x14ac:dyDescent="0.25">
      <c r="A430" s="53"/>
      <c r="B430" s="53"/>
      <c r="C430" s="54"/>
      <c r="D430" s="134"/>
      <c r="E430" s="134"/>
    </row>
    <row r="431" spans="1:5" x14ac:dyDescent="0.25">
      <c r="A431" s="53"/>
      <c r="B431" s="53"/>
      <c r="C431" s="54"/>
      <c r="D431" s="134"/>
      <c r="E431" s="134"/>
    </row>
    <row r="432" spans="1:5" x14ac:dyDescent="0.25">
      <c r="A432" s="53"/>
      <c r="B432" s="53"/>
      <c r="C432" s="54"/>
      <c r="D432" s="134"/>
      <c r="E432" s="134"/>
    </row>
    <row r="433" spans="1:5" x14ac:dyDescent="0.25">
      <c r="A433" s="53"/>
      <c r="B433" s="53"/>
      <c r="C433" s="54"/>
      <c r="D433" s="134"/>
      <c r="E433" s="134"/>
    </row>
    <row r="434" spans="1:5" x14ac:dyDescent="0.25">
      <c r="A434" s="53"/>
      <c r="B434" s="53"/>
      <c r="C434" s="54"/>
      <c r="D434" s="134"/>
      <c r="E434" s="134"/>
    </row>
    <row r="435" spans="1:5" x14ac:dyDescent="0.25">
      <c r="A435" s="53"/>
      <c r="B435" s="53"/>
      <c r="C435" s="54"/>
      <c r="D435" s="134"/>
      <c r="E435" s="134"/>
    </row>
    <row r="436" spans="1:5" x14ac:dyDescent="0.25">
      <c r="A436" s="53"/>
      <c r="B436" s="53"/>
      <c r="C436" s="54"/>
      <c r="D436" s="134"/>
      <c r="E436" s="134"/>
    </row>
    <row r="437" spans="1:5" x14ac:dyDescent="0.25">
      <c r="A437" s="53"/>
      <c r="B437" s="53"/>
      <c r="C437" s="54"/>
      <c r="D437" s="134"/>
      <c r="E437" s="134"/>
    </row>
    <row r="438" spans="1:5" x14ac:dyDescent="0.25">
      <c r="A438" s="53"/>
      <c r="B438" s="53"/>
      <c r="C438" s="54"/>
      <c r="D438" s="134"/>
      <c r="E438" s="134"/>
    </row>
    <row r="439" spans="1:5" x14ac:dyDescent="0.25">
      <c r="A439" s="53"/>
      <c r="B439" s="53"/>
      <c r="C439" s="54"/>
      <c r="D439" s="134"/>
      <c r="E439" s="134"/>
    </row>
    <row r="440" spans="1:5" x14ac:dyDescent="0.25">
      <c r="A440" s="53"/>
      <c r="B440" s="53"/>
      <c r="C440" s="54"/>
      <c r="D440" s="134"/>
      <c r="E440" s="134"/>
    </row>
    <row r="441" spans="1:5" x14ac:dyDescent="0.25">
      <c r="A441" s="53"/>
      <c r="B441" s="53"/>
      <c r="C441" s="54"/>
      <c r="D441" s="134"/>
      <c r="E441" s="134"/>
    </row>
    <row r="442" spans="1:5" x14ac:dyDescent="0.25">
      <c r="A442" s="53"/>
      <c r="B442" s="53"/>
      <c r="C442" s="54"/>
      <c r="D442" s="134"/>
      <c r="E442" s="134"/>
    </row>
    <row r="443" spans="1:5" x14ac:dyDescent="0.25">
      <c r="A443" s="53"/>
      <c r="B443" s="53"/>
      <c r="C443" s="54"/>
      <c r="D443" s="134"/>
      <c r="E443" s="134"/>
    </row>
    <row r="444" spans="1:5" x14ac:dyDescent="0.25">
      <c r="A444" s="53"/>
      <c r="B444" s="53"/>
      <c r="C444" s="54"/>
      <c r="D444" s="134"/>
      <c r="E444" s="134"/>
    </row>
    <row r="445" spans="1:5" x14ac:dyDescent="0.25">
      <c r="A445" s="53"/>
      <c r="B445" s="53"/>
      <c r="C445" s="54"/>
      <c r="D445" s="134"/>
      <c r="E445" s="134"/>
    </row>
    <row r="446" spans="1:5" x14ac:dyDescent="0.25">
      <c r="A446" s="53"/>
      <c r="B446" s="53"/>
      <c r="C446" s="54"/>
      <c r="D446" s="134"/>
      <c r="E446" s="134"/>
    </row>
    <row r="447" spans="1:5" x14ac:dyDescent="0.25">
      <c r="A447" s="53"/>
      <c r="B447" s="53"/>
      <c r="C447" s="54"/>
      <c r="D447" s="134"/>
      <c r="E447" s="134"/>
    </row>
    <row r="448" spans="1:5" x14ac:dyDescent="0.25">
      <c r="A448" s="53"/>
      <c r="B448" s="53"/>
      <c r="C448" s="54"/>
      <c r="D448" s="134"/>
      <c r="E448" s="134"/>
    </row>
    <row r="449" spans="1:5" x14ac:dyDescent="0.25">
      <c r="A449" s="53"/>
      <c r="B449" s="53"/>
      <c r="C449" s="54"/>
      <c r="D449" s="134"/>
      <c r="E449" s="134"/>
    </row>
    <row r="450" spans="1:5" x14ac:dyDescent="0.25">
      <c r="A450" s="53"/>
      <c r="B450" s="53"/>
      <c r="C450" s="54"/>
      <c r="D450" s="134"/>
      <c r="E450" s="134"/>
    </row>
    <row r="451" spans="1:5" x14ac:dyDescent="0.25">
      <c r="A451" s="53"/>
      <c r="B451" s="53"/>
      <c r="C451" s="54"/>
      <c r="D451" s="134"/>
      <c r="E451" s="134"/>
    </row>
    <row r="452" spans="1:5" x14ac:dyDescent="0.25">
      <c r="A452" s="53"/>
      <c r="B452" s="53"/>
      <c r="C452" s="54"/>
      <c r="D452" s="134"/>
      <c r="E452" s="134"/>
    </row>
    <row r="453" spans="1:5" x14ac:dyDescent="0.25">
      <c r="A453" s="53"/>
      <c r="B453" s="53"/>
      <c r="C453" s="54"/>
      <c r="D453" s="134"/>
      <c r="E453" s="134"/>
    </row>
    <row r="454" spans="1:5" x14ac:dyDescent="0.25">
      <c r="A454" s="53"/>
      <c r="B454" s="53"/>
      <c r="C454" s="54"/>
      <c r="D454" s="134"/>
      <c r="E454" s="134"/>
    </row>
    <row r="455" spans="1:5" x14ac:dyDescent="0.25">
      <c r="A455" s="53"/>
      <c r="B455" s="53"/>
      <c r="C455" s="54"/>
      <c r="D455" s="134"/>
      <c r="E455" s="134"/>
    </row>
    <row r="456" spans="1:5" x14ac:dyDescent="0.25">
      <c r="A456" s="53"/>
      <c r="B456" s="53"/>
      <c r="C456" s="54"/>
      <c r="D456" s="134"/>
      <c r="E456" s="134"/>
    </row>
    <row r="457" spans="1:5" x14ac:dyDescent="0.25">
      <c r="A457" s="53"/>
      <c r="B457" s="53"/>
      <c r="C457" s="54"/>
      <c r="D457" s="134"/>
      <c r="E457" s="134"/>
    </row>
    <row r="458" spans="1:5" x14ac:dyDescent="0.25">
      <c r="A458" s="53"/>
      <c r="B458" s="53"/>
      <c r="C458" s="54"/>
      <c r="D458" s="134"/>
      <c r="E458" s="134"/>
    </row>
    <row r="459" spans="1:5" x14ac:dyDescent="0.25">
      <c r="A459" s="53"/>
      <c r="B459" s="53"/>
      <c r="C459" s="54"/>
      <c r="D459" s="134"/>
      <c r="E459" s="134"/>
    </row>
    <row r="460" spans="1:5" x14ac:dyDescent="0.25">
      <c r="A460" s="53"/>
      <c r="B460" s="53"/>
      <c r="C460" s="54"/>
      <c r="D460" s="134"/>
      <c r="E460" s="134"/>
    </row>
    <row r="461" spans="1:5" x14ac:dyDescent="0.25">
      <c r="A461" s="53"/>
      <c r="B461" s="53"/>
      <c r="C461" s="54"/>
      <c r="D461" s="134"/>
      <c r="E461" s="134"/>
    </row>
    <row r="462" spans="1:5" x14ac:dyDescent="0.25">
      <c r="A462" s="53"/>
      <c r="B462" s="53"/>
      <c r="C462" s="54"/>
      <c r="D462" s="134"/>
      <c r="E462" s="134"/>
    </row>
    <row r="463" spans="1:5" x14ac:dyDescent="0.25">
      <c r="A463" s="53"/>
      <c r="B463" s="53"/>
      <c r="C463" s="54"/>
      <c r="D463" s="134"/>
      <c r="E463" s="134"/>
    </row>
    <row r="464" spans="1:5" x14ac:dyDescent="0.25">
      <c r="A464" s="53"/>
      <c r="B464" s="53"/>
      <c r="C464" s="54"/>
      <c r="D464" s="134"/>
      <c r="E464" s="134"/>
    </row>
    <row r="465" spans="1:5" x14ac:dyDescent="0.25">
      <c r="A465" s="53"/>
      <c r="B465" s="53"/>
      <c r="C465" s="54"/>
      <c r="D465" s="134"/>
      <c r="E465" s="134"/>
    </row>
    <row r="466" spans="1:5" x14ac:dyDescent="0.25">
      <c r="A466" s="53"/>
      <c r="B466" s="53"/>
      <c r="C466" s="54"/>
      <c r="D466" s="134"/>
      <c r="E466" s="134"/>
    </row>
    <row r="467" spans="1:5" x14ac:dyDescent="0.25">
      <c r="A467" s="53"/>
      <c r="B467" s="53"/>
      <c r="C467" s="54"/>
      <c r="D467" s="134"/>
      <c r="E467" s="134"/>
    </row>
    <row r="468" spans="1:5" x14ac:dyDescent="0.25">
      <c r="A468" s="53"/>
      <c r="B468" s="53"/>
      <c r="C468" s="54"/>
      <c r="D468" s="134"/>
      <c r="E468" s="134"/>
    </row>
    <row r="469" spans="1:5" x14ac:dyDescent="0.25">
      <c r="A469" s="53"/>
      <c r="B469" s="53"/>
      <c r="C469" s="54"/>
      <c r="D469" s="134"/>
      <c r="E469" s="134"/>
    </row>
    <row r="470" spans="1:5" x14ac:dyDescent="0.25">
      <c r="A470" s="53"/>
      <c r="B470" s="53"/>
      <c r="C470" s="54"/>
      <c r="D470" s="134"/>
      <c r="E470" s="134"/>
    </row>
    <row r="471" spans="1:5" x14ac:dyDescent="0.25">
      <c r="A471" s="53"/>
      <c r="B471" s="53"/>
      <c r="C471" s="54"/>
      <c r="D471" s="134"/>
      <c r="E471" s="134"/>
    </row>
    <row r="472" spans="1:5" x14ac:dyDescent="0.25">
      <c r="A472" s="53"/>
      <c r="B472" s="53"/>
      <c r="C472" s="54"/>
      <c r="D472" s="134"/>
      <c r="E472" s="134"/>
    </row>
    <row r="473" spans="1:5" x14ac:dyDescent="0.25">
      <c r="A473" s="53"/>
      <c r="B473" s="53"/>
      <c r="C473" s="54"/>
      <c r="D473" s="134"/>
      <c r="E473" s="134"/>
    </row>
  </sheetData>
  <mergeCells count="2">
    <mergeCell ref="A1:C1"/>
    <mergeCell ref="A3:E3"/>
  </mergeCells>
  <pageMargins left="0.70866141732283472" right="0.70866141732283472" top="0.78740157480314965" bottom="0.78740157480314965" header="0.31496062992125984" footer="0.31496062992125984"/>
  <pageSetup paperSize="9" scale="91" firstPageNumber="10" fitToHeight="0" orientation="portrait" useFirstPageNumber="1" horizontalDpi="300" verticalDpi="300" r:id="rId1"/>
  <headerFooter>
    <oddFooter>&amp;C&amp;P&amp;RTab. č. 10 Krajské dotační programy - kap. 48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6488-FC65-417F-9CA1-3C13C6C9D909}">
  <dimension ref="A1:G473"/>
  <sheetViews>
    <sheetView zoomScaleNormal="100" workbookViewId="0">
      <selection activeCell="D1" sqref="D1:E1"/>
    </sheetView>
  </sheetViews>
  <sheetFormatPr defaultRowHeight="12.75" x14ac:dyDescent="0.25"/>
  <cols>
    <col min="1" max="1" width="12.5703125" style="58" customWidth="1"/>
    <col min="2" max="2" width="22.140625" style="58" customWidth="1"/>
    <col min="3" max="3" width="30.85546875" style="60" customWidth="1"/>
    <col min="4" max="5" width="13.5703125" style="110" bestFit="1" customWidth="1"/>
    <col min="6" max="6" width="13.140625" style="58" customWidth="1"/>
    <col min="7" max="7" width="10.140625" style="58" bestFit="1" customWidth="1"/>
    <col min="8" max="256" width="9.140625" style="58"/>
    <col min="257" max="257" width="12.5703125" style="58" customWidth="1"/>
    <col min="258" max="258" width="24.42578125" style="58" customWidth="1"/>
    <col min="259" max="259" width="37.28515625" style="58" customWidth="1"/>
    <col min="260" max="261" width="17.28515625" style="58" bestFit="1" customWidth="1"/>
    <col min="262" max="262" width="13.140625" style="58" customWidth="1"/>
    <col min="263" max="263" width="10.140625" style="58" bestFit="1" customWidth="1"/>
    <col min="264" max="512" width="9.140625" style="58"/>
    <col min="513" max="513" width="12.5703125" style="58" customWidth="1"/>
    <col min="514" max="514" width="24.42578125" style="58" customWidth="1"/>
    <col min="515" max="515" width="37.28515625" style="58" customWidth="1"/>
    <col min="516" max="517" width="17.28515625" style="58" bestFit="1" customWidth="1"/>
    <col min="518" max="518" width="13.140625" style="58" customWidth="1"/>
    <col min="519" max="519" width="10.140625" style="58" bestFit="1" customWidth="1"/>
    <col min="520" max="768" width="9.140625" style="58"/>
    <col min="769" max="769" width="12.5703125" style="58" customWidth="1"/>
    <col min="770" max="770" width="24.42578125" style="58" customWidth="1"/>
    <col min="771" max="771" width="37.28515625" style="58" customWidth="1"/>
    <col min="772" max="773" width="17.28515625" style="58" bestFit="1" customWidth="1"/>
    <col min="774" max="774" width="13.140625" style="58" customWidth="1"/>
    <col min="775" max="775" width="10.140625" style="58" bestFit="1" customWidth="1"/>
    <col min="776" max="1024" width="9.140625" style="58"/>
    <col min="1025" max="1025" width="12.5703125" style="58" customWidth="1"/>
    <col min="1026" max="1026" width="24.42578125" style="58" customWidth="1"/>
    <col min="1027" max="1027" width="37.28515625" style="58" customWidth="1"/>
    <col min="1028" max="1029" width="17.28515625" style="58" bestFit="1" customWidth="1"/>
    <col min="1030" max="1030" width="13.140625" style="58" customWidth="1"/>
    <col min="1031" max="1031" width="10.140625" style="58" bestFit="1" customWidth="1"/>
    <col min="1032" max="1280" width="9.140625" style="58"/>
    <col min="1281" max="1281" width="12.5703125" style="58" customWidth="1"/>
    <col min="1282" max="1282" width="24.42578125" style="58" customWidth="1"/>
    <col min="1283" max="1283" width="37.28515625" style="58" customWidth="1"/>
    <col min="1284" max="1285" width="17.28515625" style="58" bestFit="1" customWidth="1"/>
    <col min="1286" max="1286" width="13.140625" style="58" customWidth="1"/>
    <col min="1287" max="1287" width="10.140625" style="58" bestFit="1" customWidth="1"/>
    <col min="1288" max="1536" width="9.140625" style="58"/>
    <col min="1537" max="1537" width="12.5703125" style="58" customWidth="1"/>
    <col min="1538" max="1538" width="24.42578125" style="58" customWidth="1"/>
    <col min="1539" max="1539" width="37.28515625" style="58" customWidth="1"/>
    <col min="1540" max="1541" width="17.28515625" style="58" bestFit="1" customWidth="1"/>
    <col min="1542" max="1542" width="13.140625" style="58" customWidth="1"/>
    <col min="1543" max="1543" width="10.140625" style="58" bestFit="1" customWidth="1"/>
    <col min="1544" max="1792" width="9.140625" style="58"/>
    <col min="1793" max="1793" width="12.5703125" style="58" customWidth="1"/>
    <col min="1794" max="1794" width="24.42578125" style="58" customWidth="1"/>
    <col min="1795" max="1795" width="37.28515625" style="58" customWidth="1"/>
    <col min="1796" max="1797" width="17.28515625" style="58" bestFit="1" customWidth="1"/>
    <col min="1798" max="1798" width="13.140625" style="58" customWidth="1"/>
    <col min="1799" max="1799" width="10.140625" style="58" bestFit="1" customWidth="1"/>
    <col min="1800" max="2048" width="9.140625" style="58"/>
    <col min="2049" max="2049" width="12.5703125" style="58" customWidth="1"/>
    <col min="2050" max="2050" width="24.42578125" style="58" customWidth="1"/>
    <col min="2051" max="2051" width="37.28515625" style="58" customWidth="1"/>
    <col min="2052" max="2053" width="17.28515625" style="58" bestFit="1" customWidth="1"/>
    <col min="2054" max="2054" width="13.140625" style="58" customWidth="1"/>
    <col min="2055" max="2055" width="10.140625" style="58" bestFit="1" customWidth="1"/>
    <col min="2056" max="2304" width="9.140625" style="58"/>
    <col min="2305" max="2305" width="12.5703125" style="58" customWidth="1"/>
    <col min="2306" max="2306" width="24.42578125" style="58" customWidth="1"/>
    <col min="2307" max="2307" width="37.28515625" style="58" customWidth="1"/>
    <col min="2308" max="2309" width="17.28515625" style="58" bestFit="1" customWidth="1"/>
    <col min="2310" max="2310" width="13.140625" style="58" customWidth="1"/>
    <col min="2311" max="2311" width="10.140625" style="58" bestFit="1" customWidth="1"/>
    <col min="2312" max="2560" width="9.140625" style="58"/>
    <col min="2561" max="2561" width="12.5703125" style="58" customWidth="1"/>
    <col min="2562" max="2562" width="24.42578125" style="58" customWidth="1"/>
    <col min="2563" max="2563" width="37.28515625" style="58" customWidth="1"/>
    <col min="2564" max="2565" width="17.28515625" style="58" bestFit="1" customWidth="1"/>
    <col min="2566" max="2566" width="13.140625" style="58" customWidth="1"/>
    <col min="2567" max="2567" width="10.140625" style="58" bestFit="1" customWidth="1"/>
    <col min="2568" max="2816" width="9.140625" style="58"/>
    <col min="2817" max="2817" width="12.5703125" style="58" customWidth="1"/>
    <col min="2818" max="2818" width="24.42578125" style="58" customWidth="1"/>
    <col min="2819" max="2819" width="37.28515625" style="58" customWidth="1"/>
    <col min="2820" max="2821" width="17.28515625" style="58" bestFit="1" customWidth="1"/>
    <col min="2822" max="2822" width="13.140625" style="58" customWidth="1"/>
    <col min="2823" max="2823" width="10.140625" style="58" bestFit="1" customWidth="1"/>
    <col min="2824" max="3072" width="9.140625" style="58"/>
    <col min="3073" max="3073" width="12.5703125" style="58" customWidth="1"/>
    <col min="3074" max="3074" width="24.42578125" style="58" customWidth="1"/>
    <col min="3075" max="3075" width="37.28515625" style="58" customWidth="1"/>
    <col min="3076" max="3077" width="17.28515625" style="58" bestFit="1" customWidth="1"/>
    <col min="3078" max="3078" width="13.140625" style="58" customWidth="1"/>
    <col min="3079" max="3079" width="10.140625" style="58" bestFit="1" customWidth="1"/>
    <col min="3080" max="3328" width="9.140625" style="58"/>
    <col min="3329" max="3329" width="12.5703125" style="58" customWidth="1"/>
    <col min="3330" max="3330" width="24.42578125" style="58" customWidth="1"/>
    <col min="3331" max="3331" width="37.28515625" style="58" customWidth="1"/>
    <col min="3332" max="3333" width="17.28515625" style="58" bestFit="1" customWidth="1"/>
    <col min="3334" max="3334" width="13.140625" style="58" customWidth="1"/>
    <col min="3335" max="3335" width="10.140625" style="58" bestFit="1" customWidth="1"/>
    <col min="3336" max="3584" width="9.140625" style="58"/>
    <col min="3585" max="3585" width="12.5703125" style="58" customWidth="1"/>
    <col min="3586" max="3586" width="24.42578125" style="58" customWidth="1"/>
    <col min="3587" max="3587" width="37.28515625" style="58" customWidth="1"/>
    <col min="3588" max="3589" width="17.28515625" style="58" bestFit="1" customWidth="1"/>
    <col min="3590" max="3590" width="13.140625" style="58" customWidth="1"/>
    <col min="3591" max="3591" width="10.140625" style="58" bestFit="1" customWidth="1"/>
    <col min="3592" max="3840" width="9.140625" style="58"/>
    <col min="3841" max="3841" width="12.5703125" style="58" customWidth="1"/>
    <col min="3842" max="3842" width="24.42578125" style="58" customWidth="1"/>
    <col min="3843" max="3843" width="37.28515625" style="58" customWidth="1"/>
    <col min="3844" max="3845" width="17.28515625" style="58" bestFit="1" customWidth="1"/>
    <col min="3846" max="3846" width="13.140625" style="58" customWidth="1"/>
    <col min="3847" max="3847" width="10.140625" style="58" bestFit="1" customWidth="1"/>
    <col min="3848" max="4096" width="9.140625" style="58"/>
    <col min="4097" max="4097" width="12.5703125" style="58" customWidth="1"/>
    <col min="4098" max="4098" width="24.42578125" style="58" customWidth="1"/>
    <col min="4099" max="4099" width="37.28515625" style="58" customWidth="1"/>
    <col min="4100" max="4101" width="17.28515625" style="58" bestFit="1" customWidth="1"/>
    <col min="4102" max="4102" width="13.140625" style="58" customWidth="1"/>
    <col min="4103" max="4103" width="10.140625" style="58" bestFit="1" customWidth="1"/>
    <col min="4104" max="4352" width="9.140625" style="58"/>
    <col min="4353" max="4353" width="12.5703125" style="58" customWidth="1"/>
    <col min="4354" max="4354" width="24.42578125" style="58" customWidth="1"/>
    <col min="4355" max="4355" width="37.28515625" style="58" customWidth="1"/>
    <col min="4356" max="4357" width="17.28515625" style="58" bestFit="1" customWidth="1"/>
    <col min="4358" max="4358" width="13.140625" style="58" customWidth="1"/>
    <col min="4359" max="4359" width="10.140625" style="58" bestFit="1" customWidth="1"/>
    <col min="4360" max="4608" width="9.140625" style="58"/>
    <col min="4609" max="4609" width="12.5703125" style="58" customWidth="1"/>
    <col min="4610" max="4610" width="24.42578125" style="58" customWidth="1"/>
    <col min="4611" max="4611" width="37.28515625" style="58" customWidth="1"/>
    <col min="4612" max="4613" width="17.28515625" style="58" bestFit="1" customWidth="1"/>
    <col min="4614" max="4614" width="13.140625" style="58" customWidth="1"/>
    <col min="4615" max="4615" width="10.140625" style="58" bestFit="1" customWidth="1"/>
    <col min="4616" max="4864" width="9.140625" style="58"/>
    <col min="4865" max="4865" width="12.5703125" style="58" customWidth="1"/>
    <col min="4866" max="4866" width="24.42578125" style="58" customWidth="1"/>
    <col min="4867" max="4867" width="37.28515625" style="58" customWidth="1"/>
    <col min="4868" max="4869" width="17.28515625" style="58" bestFit="1" customWidth="1"/>
    <col min="4870" max="4870" width="13.140625" style="58" customWidth="1"/>
    <col min="4871" max="4871" width="10.140625" style="58" bestFit="1" customWidth="1"/>
    <col min="4872" max="5120" width="9.140625" style="58"/>
    <col min="5121" max="5121" width="12.5703125" style="58" customWidth="1"/>
    <col min="5122" max="5122" width="24.42578125" style="58" customWidth="1"/>
    <col min="5123" max="5123" width="37.28515625" style="58" customWidth="1"/>
    <col min="5124" max="5125" width="17.28515625" style="58" bestFit="1" customWidth="1"/>
    <col min="5126" max="5126" width="13.140625" style="58" customWidth="1"/>
    <col min="5127" max="5127" width="10.140625" style="58" bestFit="1" customWidth="1"/>
    <col min="5128" max="5376" width="9.140625" style="58"/>
    <col min="5377" max="5377" width="12.5703125" style="58" customWidth="1"/>
    <col min="5378" max="5378" width="24.42578125" style="58" customWidth="1"/>
    <col min="5379" max="5379" width="37.28515625" style="58" customWidth="1"/>
    <col min="5380" max="5381" width="17.28515625" style="58" bestFit="1" customWidth="1"/>
    <col min="5382" max="5382" width="13.140625" style="58" customWidth="1"/>
    <col min="5383" max="5383" width="10.140625" style="58" bestFit="1" customWidth="1"/>
    <col min="5384" max="5632" width="9.140625" style="58"/>
    <col min="5633" max="5633" width="12.5703125" style="58" customWidth="1"/>
    <col min="5634" max="5634" width="24.42578125" style="58" customWidth="1"/>
    <col min="5635" max="5635" width="37.28515625" style="58" customWidth="1"/>
    <col min="5636" max="5637" width="17.28515625" style="58" bestFit="1" customWidth="1"/>
    <col min="5638" max="5638" width="13.140625" style="58" customWidth="1"/>
    <col min="5639" max="5639" width="10.140625" style="58" bestFit="1" customWidth="1"/>
    <col min="5640" max="5888" width="9.140625" style="58"/>
    <col min="5889" max="5889" width="12.5703125" style="58" customWidth="1"/>
    <col min="5890" max="5890" width="24.42578125" style="58" customWidth="1"/>
    <col min="5891" max="5891" width="37.28515625" style="58" customWidth="1"/>
    <col min="5892" max="5893" width="17.28515625" style="58" bestFit="1" customWidth="1"/>
    <col min="5894" max="5894" width="13.140625" style="58" customWidth="1"/>
    <col min="5895" max="5895" width="10.140625" style="58" bestFit="1" customWidth="1"/>
    <col min="5896" max="6144" width="9.140625" style="58"/>
    <col min="6145" max="6145" width="12.5703125" style="58" customWidth="1"/>
    <col min="6146" max="6146" width="24.42578125" style="58" customWidth="1"/>
    <col min="6147" max="6147" width="37.28515625" style="58" customWidth="1"/>
    <col min="6148" max="6149" width="17.28515625" style="58" bestFit="1" customWidth="1"/>
    <col min="6150" max="6150" width="13.140625" style="58" customWidth="1"/>
    <col min="6151" max="6151" width="10.140625" style="58" bestFit="1" customWidth="1"/>
    <col min="6152" max="6400" width="9.140625" style="58"/>
    <col min="6401" max="6401" width="12.5703125" style="58" customWidth="1"/>
    <col min="6402" max="6402" width="24.42578125" style="58" customWidth="1"/>
    <col min="6403" max="6403" width="37.28515625" style="58" customWidth="1"/>
    <col min="6404" max="6405" width="17.28515625" style="58" bestFit="1" customWidth="1"/>
    <col min="6406" max="6406" width="13.140625" style="58" customWidth="1"/>
    <col min="6407" max="6407" width="10.140625" style="58" bestFit="1" customWidth="1"/>
    <col min="6408" max="6656" width="9.140625" style="58"/>
    <col min="6657" max="6657" width="12.5703125" style="58" customWidth="1"/>
    <col min="6658" max="6658" width="24.42578125" style="58" customWidth="1"/>
    <col min="6659" max="6659" width="37.28515625" style="58" customWidth="1"/>
    <col min="6660" max="6661" width="17.28515625" style="58" bestFit="1" customWidth="1"/>
    <col min="6662" max="6662" width="13.140625" style="58" customWidth="1"/>
    <col min="6663" max="6663" width="10.140625" style="58" bestFit="1" customWidth="1"/>
    <col min="6664" max="6912" width="9.140625" style="58"/>
    <col min="6913" max="6913" width="12.5703125" style="58" customWidth="1"/>
    <col min="6914" max="6914" width="24.42578125" style="58" customWidth="1"/>
    <col min="6915" max="6915" width="37.28515625" style="58" customWidth="1"/>
    <col min="6916" max="6917" width="17.28515625" style="58" bestFit="1" customWidth="1"/>
    <col min="6918" max="6918" width="13.140625" style="58" customWidth="1"/>
    <col min="6919" max="6919" width="10.140625" style="58" bestFit="1" customWidth="1"/>
    <col min="6920" max="7168" width="9.140625" style="58"/>
    <col min="7169" max="7169" width="12.5703125" style="58" customWidth="1"/>
    <col min="7170" max="7170" width="24.42578125" style="58" customWidth="1"/>
    <col min="7171" max="7171" width="37.28515625" style="58" customWidth="1"/>
    <col min="7172" max="7173" width="17.28515625" style="58" bestFit="1" customWidth="1"/>
    <col min="7174" max="7174" width="13.140625" style="58" customWidth="1"/>
    <col min="7175" max="7175" width="10.140625" style="58" bestFit="1" customWidth="1"/>
    <col min="7176" max="7424" width="9.140625" style="58"/>
    <col min="7425" max="7425" width="12.5703125" style="58" customWidth="1"/>
    <col min="7426" max="7426" width="24.42578125" style="58" customWidth="1"/>
    <col min="7427" max="7427" width="37.28515625" style="58" customWidth="1"/>
    <col min="7428" max="7429" width="17.28515625" style="58" bestFit="1" customWidth="1"/>
    <col min="7430" max="7430" width="13.140625" style="58" customWidth="1"/>
    <col min="7431" max="7431" width="10.140625" style="58" bestFit="1" customWidth="1"/>
    <col min="7432" max="7680" width="9.140625" style="58"/>
    <col min="7681" max="7681" width="12.5703125" style="58" customWidth="1"/>
    <col min="7682" max="7682" width="24.42578125" style="58" customWidth="1"/>
    <col min="7683" max="7683" width="37.28515625" style="58" customWidth="1"/>
    <col min="7684" max="7685" width="17.28515625" style="58" bestFit="1" customWidth="1"/>
    <col min="7686" max="7686" width="13.140625" style="58" customWidth="1"/>
    <col min="7687" max="7687" width="10.140625" style="58" bestFit="1" customWidth="1"/>
    <col min="7688" max="7936" width="9.140625" style="58"/>
    <col min="7937" max="7937" width="12.5703125" style="58" customWidth="1"/>
    <col min="7938" max="7938" width="24.42578125" style="58" customWidth="1"/>
    <col min="7939" max="7939" width="37.28515625" style="58" customWidth="1"/>
    <col min="7940" max="7941" width="17.28515625" style="58" bestFit="1" customWidth="1"/>
    <col min="7942" max="7942" width="13.140625" style="58" customWidth="1"/>
    <col min="7943" max="7943" width="10.140625" style="58" bestFit="1" customWidth="1"/>
    <col min="7944" max="8192" width="9.140625" style="58"/>
    <col min="8193" max="8193" width="12.5703125" style="58" customWidth="1"/>
    <col min="8194" max="8194" width="24.42578125" style="58" customWidth="1"/>
    <col min="8195" max="8195" width="37.28515625" style="58" customWidth="1"/>
    <col min="8196" max="8197" width="17.28515625" style="58" bestFit="1" customWidth="1"/>
    <col min="8198" max="8198" width="13.140625" style="58" customWidth="1"/>
    <col min="8199" max="8199" width="10.140625" style="58" bestFit="1" customWidth="1"/>
    <col min="8200" max="8448" width="9.140625" style="58"/>
    <col min="8449" max="8449" width="12.5703125" style="58" customWidth="1"/>
    <col min="8450" max="8450" width="24.42578125" style="58" customWidth="1"/>
    <col min="8451" max="8451" width="37.28515625" style="58" customWidth="1"/>
    <col min="8452" max="8453" width="17.28515625" style="58" bestFit="1" customWidth="1"/>
    <col min="8454" max="8454" width="13.140625" style="58" customWidth="1"/>
    <col min="8455" max="8455" width="10.140625" style="58" bestFit="1" customWidth="1"/>
    <col min="8456" max="8704" width="9.140625" style="58"/>
    <col min="8705" max="8705" width="12.5703125" style="58" customWidth="1"/>
    <col min="8706" max="8706" width="24.42578125" style="58" customWidth="1"/>
    <col min="8707" max="8707" width="37.28515625" style="58" customWidth="1"/>
    <col min="8708" max="8709" width="17.28515625" style="58" bestFit="1" customWidth="1"/>
    <col min="8710" max="8710" width="13.140625" style="58" customWidth="1"/>
    <col min="8711" max="8711" width="10.140625" style="58" bestFit="1" customWidth="1"/>
    <col min="8712" max="8960" width="9.140625" style="58"/>
    <col min="8961" max="8961" width="12.5703125" style="58" customWidth="1"/>
    <col min="8962" max="8962" width="24.42578125" style="58" customWidth="1"/>
    <col min="8963" max="8963" width="37.28515625" style="58" customWidth="1"/>
    <col min="8964" max="8965" width="17.28515625" style="58" bestFit="1" customWidth="1"/>
    <col min="8966" max="8966" width="13.140625" style="58" customWidth="1"/>
    <col min="8967" max="8967" width="10.140625" style="58" bestFit="1" customWidth="1"/>
    <col min="8968" max="9216" width="9.140625" style="58"/>
    <col min="9217" max="9217" width="12.5703125" style="58" customWidth="1"/>
    <col min="9218" max="9218" width="24.42578125" style="58" customWidth="1"/>
    <col min="9219" max="9219" width="37.28515625" style="58" customWidth="1"/>
    <col min="9220" max="9221" width="17.28515625" style="58" bestFit="1" customWidth="1"/>
    <col min="9222" max="9222" width="13.140625" style="58" customWidth="1"/>
    <col min="9223" max="9223" width="10.140625" style="58" bestFit="1" customWidth="1"/>
    <col min="9224" max="9472" width="9.140625" style="58"/>
    <col min="9473" max="9473" width="12.5703125" style="58" customWidth="1"/>
    <col min="9474" max="9474" width="24.42578125" style="58" customWidth="1"/>
    <col min="9475" max="9475" width="37.28515625" style="58" customWidth="1"/>
    <col min="9476" max="9477" width="17.28515625" style="58" bestFit="1" customWidth="1"/>
    <col min="9478" max="9478" width="13.140625" style="58" customWidth="1"/>
    <col min="9479" max="9479" width="10.140625" style="58" bestFit="1" customWidth="1"/>
    <col min="9480" max="9728" width="9.140625" style="58"/>
    <col min="9729" max="9729" width="12.5703125" style="58" customWidth="1"/>
    <col min="9730" max="9730" width="24.42578125" style="58" customWidth="1"/>
    <col min="9731" max="9731" width="37.28515625" style="58" customWidth="1"/>
    <col min="9732" max="9733" width="17.28515625" style="58" bestFit="1" customWidth="1"/>
    <col min="9734" max="9734" width="13.140625" style="58" customWidth="1"/>
    <col min="9735" max="9735" width="10.140625" style="58" bestFit="1" customWidth="1"/>
    <col min="9736" max="9984" width="9.140625" style="58"/>
    <col min="9985" max="9985" width="12.5703125" style="58" customWidth="1"/>
    <col min="9986" max="9986" width="24.42578125" style="58" customWidth="1"/>
    <col min="9987" max="9987" width="37.28515625" style="58" customWidth="1"/>
    <col min="9988" max="9989" width="17.28515625" style="58" bestFit="1" customWidth="1"/>
    <col min="9990" max="9990" width="13.140625" style="58" customWidth="1"/>
    <col min="9991" max="9991" width="10.140625" style="58" bestFit="1" customWidth="1"/>
    <col min="9992" max="10240" width="9.140625" style="58"/>
    <col min="10241" max="10241" width="12.5703125" style="58" customWidth="1"/>
    <col min="10242" max="10242" width="24.42578125" style="58" customWidth="1"/>
    <col min="10243" max="10243" width="37.28515625" style="58" customWidth="1"/>
    <col min="10244" max="10245" width="17.28515625" style="58" bestFit="1" customWidth="1"/>
    <col min="10246" max="10246" width="13.140625" style="58" customWidth="1"/>
    <col min="10247" max="10247" width="10.140625" style="58" bestFit="1" customWidth="1"/>
    <col min="10248" max="10496" width="9.140625" style="58"/>
    <col min="10497" max="10497" width="12.5703125" style="58" customWidth="1"/>
    <col min="10498" max="10498" width="24.42578125" style="58" customWidth="1"/>
    <col min="10499" max="10499" width="37.28515625" style="58" customWidth="1"/>
    <col min="10500" max="10501" width="17.28515625" style="58" bestFit="1" customWidth="1"/>
    <col min="10502" max="10502" width="13.140625" style="58" customWidth="1"/>
    <col min="10503" max="10503" width="10.140625" style="58" bestFit="1" customWidth="1"/>
    <col min="10504" max="10752" width="9.140625" style="58"/>
    <col min="10753" max="10753" width="12.5703125" style="58" customWidth="1"/>
    <col min="10754" max="10754" width="24.42578125" style="58" customWidth="1"/>
    <col min="10755" max="10755" width="37.28515625" style="58" customWidth="1"/>
    <col min="10756" max="10757" width="17.28515625" style="58" bestFit="1" customWidth="1"/>
    <col min="10758" max="10758" width="13.140625" style="58" customWidth="1"/>
    <col min="10759" max="10759" width="10.140625" style="58" bestFit="1" customWidth="1"/>
    <col min="10760" max="11008" width="9.140625" style="58"/>
    <col min="11009" max="11009" width="12.5703125" style="58" customWidth="1"/>
    <col min="11010" max="11010" width="24.42578125" style="58" customWidth="1"/>
    <col min="11011" max="11011" width="37.28515625" style="58" customWidth="1"/>
    <col min="11012" max="11013" width="17.28515625" style="58" bestFit="1" customWidth="1"/>
    <col min="11014" max="11014" width="13.140625" style="58" customWidth="1"/>
    <col min="11015" max="11015" width="10.140625" style="58" bestFit="1" customWidth="1"/>
    <col min="11016" max="11264" width="9.140625" style="58"/>
    <col min="11265" max="11265" width="12.5703125" style="58" customWidth="1"/>
    <col min="11266" max="11266" width="24.42578125" style="58" customWidth="1"/>
    <col min="11267" max="11267" width="37.28515625" style="58" customWidth="1"/>
    <col min="11268" max="11269" width="17.28515625" style="58" bestFit="1" customWidth="1"/>
    <col min="11270" max="11270" width="13.140625" style="58" customWidth="1"/>
    <col min="11271" max="11271" width="10.140625" style="58" bestFit="1" customWidth="1"/>
    <col min="11272" max="11520" width="9.140625" style="58"/>
    <col min="11521" max="11521" width="12.5703125" style="58" customWidth="1"/>
    <col min="11522" max="11522" width="24.42578125" style="58" customWidth="1"/>
    <col min="11523" max="11523" width="37.28515625" style="58" customWidth="1"/>
    <col min="11524" max="11525" width="17.28515625" style="58" bestFit="1" customWidth="1"/>
    <col min="11526" max="11526" width="13.140625" style="58" customWidth="1"/>
    <col min="11527" max="11527" width="10.140625" style="58" bestFit="1" customWidth="1"/>
    <col min="11528" max="11776" width="9.140625" style="58"/>
    <col min="11777" max="11777" width="12.5703125" style="58" customWidth="1"/>
    <col min="11778" max="11778" width="24.42578125" style="58" customWidth="1"/>
    <col min="11779" max="11779" width="37.28515625" style="58" customWidth="1"/>
    <col min="11780" max="11781" width="17.28515625" style="58" bestFit="1" customWidth="1"/>
    <col min="11782" max="11782" width="13.140625" style="58" customWidth="1"/>
    <col min="11783" max="11783" width="10.140625" style="58" bestFit="1" customWidth="1"/>
    <col min="11784" max="12032" width="9.140625" style="58"/>
    <col min="12033" max="12033" width="12.5703125" style="58" customWidth="1"/>
    <col min="12034" max="12034" width="24.42578125" style="58" customWidth="1"/>
    <col min="12035" max="12035" width="37.28515625" style="58" customWidth="1"/>
    <col min="12036" max="12037" width="17.28515625" style="58" bestFit="1" customWidth="1"/>
    <col min="12038" max="12038" width="13.140625" style="58" customWidth="1"/>
    <col min="12039" max="12039" width="10.140625" style="58" bestFit="1" customWidth="1"/>
    <col min="12040" max="12288" width="9.140625" style="58"/>
    <col min="12289" max="12289" width="12.5703125" style="58" customWidth="1"/>
    <col min="12290" max="12290" width="24.42578125" style="58" customWidth="1"/>
    <col min="12291" max="12291" width="37.28515625" style="58" customWidth="1"/>
    <col min="12292" max="12293" width="17.28515625" style="58" bestFit="1" customWidth="1"/>
    <col min="12294" max="12294" width="13.140625" style="58" customWidth="1"/>
    <col min="12295" max="12295" width="10.140625" style="58" bestFit="1" customWidth="1"/>
    <col min="12296" max="12544" width="9.140625" style="58"/>
    <col min="12545" max="12545" width="12.5703125" style="58" customWidth="1"/>
    <col min="12546" max="12546" width="24.42578125" style="58" customWidth="1"/>
    <col min="12547" max="12547" width="37.28515625" style="58" customWidth="1"/>
    <col min="12548" max="12549" width="17.28515625" style="58" bestFit="1" customWidth="1"/>
    <col min="12550" max="12550" width="13.140625" style="58" customWidth="1"/>
    <col min="12551" max="12551" width="10.140625" style="58" bestFit="1" customWidth="1"/>
    <col min="12552" max="12800" width="9.140625" style="58"/>
    <col min="12801" max="12801" width="12.5703125" style="58" customWidth="1"/>
    <col min="12802" max="12802" width="24.42578125" style="58" customWidth="1"/>
    <col min="12803" max="12803" width="37.28515625" style="58" customWidth="1"/>
    <col min="12804" max="12805" width="17.28515625" style="58" bestFit="1" customWidth="1"/>
    <col min="12806" max="12806" width="13.140625" style="58" customWidth="1"/>
    <col min="12807" max="12807" width="10.140625" style="58" bestFit="1" customWidth="1"/>
    <col min="12808" max="13056" width="9.140625" style="58"/>
    <col min="13057" max="13057" width="12.5703125" style="58" customWidth="1"/>
    <col min="13058" max="13058" width="24.42578125" style="58" customWidth="1"/>
    <col min="13059" max="13059" width="37.28515625" style="58" customWidth="1"/>
    <col min="13060" max="13061" width="17.28515625" style="58" bestFit="1" customWidth="1"/>
    <col min="13062" max="13062" width="13.140625" style="58" customWidth="1"/>
    <col min="13063" max="13063" width="10.140625" style="58" bestFit="1" customWidth="1"/>
    <col min="13064" max="13312" width="9.140625" style="58"/>
    <col min="13313" max="13313" width="12.5703125" style="58" customWidth="1"/>
    <col min="13314" max="13314" width="24.42578125" style="58" customWidth="1"/>
    <col min="13315" max="13315" width="37.28515625" style="58" customWidth="1"/>
    <col min="13316" max="13317" width="17.28515625" style="58" bestFit="1" customWidth="1"/>
    <col min="13318" max="13318" width="13.140625" style="58" customWidth="1"/>
    <col min="13319" max="13319" width="10.140625" style="58" bestFit="1" customWidth="1"/>
    <col min="13320" max="13568" width="9.140625" style="58"/>
    <col min="13569" max="13569" width="12.5703125" style="58" customWidth="1"/>
    <col min="13570" max="13570" width="24.42578125" style="58" customWidth="1"/>
    <col min="13571" max="13571" width="37.28515625" style="58" customWidth="1"/>
    <col min="13572" max="13573" width="17.28515625" style="58" bestFit="1" customWidth="1"/>
    <col min="13574" max="13574" width="13.140625" style="58" customWidth="1"/>
    <col min="13575" max="13575" width="10.140625" style="58" bestFit="1" customWidth="1"/>
    <col min="13576" max="13824" width="9.140625" style="58"/>
    <col min="13825" max="13825" width="12.5703125" style="58" customWidth="1"/>
    <col min="13826" max="13826" width="24.42578125" style="58" customWidth="1"/>
    <col min="13827" max="13827" width="37.28515625" style="58" customWidth="1"/>
    <col min="13828" max="13829" width="17.28515625" style="58" bestFit="1" customWidth="1"/>
    <col min="13830" max="13830" width="13.140625" style="58" customWidth="1"/>
    <col min="13831" max="13831" width="10.140625" style="58" bestFit="1" customWidth="1"/>
    <col min="13832" max="14080" width="9.140625" style="58"/>
    <col min="14081" max="14081" width="12.5703125" style="58" customWidth="1"/>
    <col min="14082" max="14082" width="24.42578125" style="58" customWidth="1"/>
    <col min="14083" max="14083" width="37.28515625" style="58" customWidth="1"/>
    <col min="14084" max="14085" width="17.28515625" style="58" bestFit="1" customWidth="1"/>
    <col min="14086" max="14086" width="13.140625" style="58" customWidth="1"/>
    <col min="14087" max="14087" width="10.140625" style="58" bestFit="1" customWidth="1"/>
    <col min="14088" max="14336" width="9.140625" style="58"/>
    <col min="14337" max="14337" width="12.5703125" style="58" customWidth="1"/>
    <col min="14338" max="14338" width="24.42578125" style="58" customWidth="1"/>
    <col min="14339" max="14339" width="37.28515625" style="58" customWidth="1"/>
    <col min="14340" max="14341" width="17.28515625" style="58" bestFit="1" customWidth="1"/>
    <col min="14342" max="14342" width="13.140625" style="58" customWidth="1"/>
    <col min="14343" max="14343" width="10.140625" style="58" bestFit="1" customWidth="1"/>
    <col min="14344" max="14592" width="9.140625" style="58"/>
    <col min="14593" max="14593" width="12.5703125" style="58" customWidth="1"/>
    <col min="14594" max="14594" width="24.42578125" style="58" customWidth="1"/>
    <col min="14595" max="14595" width="37.28515625" style="58" customWidth="1"/>
    <col min="14596" max="14597" width="17.28515625" style="58" bestFit="1" customWidth="1"/>
    <col min="14598" max="14598" width="13.140625" style="58" customWidth="1"/>
    <col min="14599" max="14599" width="10.140625" style="58" bestFit="1" customWidth="1"/>
    <col min="14600" max="14848" width="9.140625" style="58"/>
    <col min="14849" max="14849" width="12.5703125" style="58" customWidth="1"/>
    <col min="14850" max="14850" width="24.42578125" style="58" customWidth="1"/>
    <col min="14851" max="14851" width="37.28515625" style="58" customWidth="1"/>
    <col min="14852" max="14853" width="17.28515625" style="58" bestFit="1" customWidth="1"/>
    <col min="14854" max="14854" width="13.140625" style="58" customWidth="1"/>
    <col min="14855" max="14855" width="10.140625" style="58" bestFit="1" customWidth="1"/>
    <col min="14856" max="15104" width="9.140625" style="58"/>
    <col min="15105" max="15105" width="12.5703125" style="58" customWidth="1"/>
    <col min="15106" max="15106" width="24.42578125" style="58" customWidth="1"/>
    <col min="15107" max="15107" width="37.28515625" style="58" customWidth="1"/>
    <col min="15108" max="15109" width="17.28515625" style="58" bestFit="1" customWidth="1"/>
    <col min="15110" max="15110" width="13.140625" style="58" customWidth="1"/>
    <col min="15111" max="15111" width="10.140625" style="58" bestFit="1" customWidth="1"/>
    <col min="15112" max="15360" width="9.140625" style="58"/>
    <col min="15361" max="15361" width="12.5703125" style="58" customWidth="1"/>
    <col min="15362" max="15362" width="24.42578125" style="58" customWidth="1"/>
    <col min="15363" max="15363" width="37.28515625" style="58" customWidth="1"/>
    <col min="15364" max="15365" width="17.28515625" style="58" bestFit="1" customWidth="1"/>
    <col min="15366" max="15366" width="13.140625" style="58" customWidth="1"/>
    <col min="15367" max="15367" width="10.140625" style="58" bestFit="1" customWidth="1"/>
    <col min="15368" max="15616" width="9.140625" style="58"/>
    <col min="15617" max="15617" width="12.5703125" style="58" customWidth="1"/>
    <col min="15618" max="15618" width="24.42578125" style="58" customWidth="1"/>
    <col min="15619" max="15619" width="37.28515625" style="58" customWidth="1"/>
    <col min="15620" max="15621" width="17.28515625" style="58" bestFit="1" customWidth="1"/>
    <col min="15622" max="15622" width="13.140625" style="58" customWidth="1"/>
    <col min="15623" max="15623" width="10.140625" style="58" bestFit="1" customWidth="1"/>
    <col min="15624" max="15872" width="9.140625" style="58"/>
    <col min="15873" max="15873" width="12.5703125" style="58" customWidth="1"/>
    <col min="15874" max="15874" width="24.42578125" style="58" customWidth="1"/>
    <col min="15875" max="15875" width="37.28515625" style="58" customWidth="1"/>
    <col min="15876" max="15877" width="17.28515625" style="58" bestFit="1" customWidth="1"/>
    <col min="15878" max="15878" width="13.140625" style="58" customWidth="1"/>
    <col min="15879" max="15879" width="10.140625" style="58" bestFit="1" customWidth="1"/>
    <col min="15880" max="16128" width="9.140625" style="58"/>
    <col min="16129" max="16129" width="12.5703125" style="58" customWidth="1"/>
    <col min="16130" max="16130" width="24.42578125" style="58" customWidth="1"/>
    <col min="16131" max="16131" width="37.28515625" style="58" customWidth="1"/>
    <col min="16132" max="16133" width="17.28515625" style="58" bestFit="1" customWidth="1"/>
    <col min="16134" max="16134" width="13.140625" style="58" customWidth="1"/>
    <col min="16135" max="16135" width="10.140625" style="58" bestFit="1" customWidth="1"/>
    <col min="16136" max="16384" width="9.140625" style="58"/>
  </cols>
  <sheetData>
    <row r="1" spans="1:7" s="55" customFormat="1" ht="20.45" customHeight="1" x14ac:dyDescent="0.25">
      <c r="A1" s="170" t="s">
        <v>4414</v>
      </c>
      <c r="B1" s="170"/>
      <c r="C1" s="170"/>
      <c r="D1" s="136">
        <f>SUM(D11:D354)</f>
        <v>20414000</v>
      </c>
      <c r="E1" s="136">
        <f>SUM(E11:E354)</f>
        <v>19376141.240000002</v>
      </c>
      <c r="G1" s="56"/>
    </row>
    <row r="3" spans="1:7" s="57" customFormat="1" x14ac:dyDescent="0.25">
      <c r="A3" s="169" t="s">
        <v>4305</v>
      </c>
      <c r="B3" s="169"/>
      <c r="C3" s="169"/>
      <c r="D3" s="169"/>
      <c r="E3" s="169"/>
    </row>
    <row r="4" spans="1:7" s="57" customFormat="1" x14ac:dyDescent="0.25">
      <c r="A4" s="169" t="s">
        <v>1253</v>
      </c>
      <c r="B4" s="169"/>
      <c r="C4" s="169"/>
      <c r="D4" s="169"/>
      <c r="E4" s="169"/>
    </row>
    <row r="5" spans="1:7" s="57" customFormat="1" x14ac:dyDescent="0.25">
      <c r="A5" s="169" t="s">
        <v>1254</v>
      </c>
      <c r="B5" s="169"/>
      <c r="C5" s="169"/>
      <c r="D5" s="169"/>
      <c r="E5" s="169"/>
    </row>
    <row r="6" spans="1:7" s="57" customFormat="1" x14ac:dyDescent="0.25">
      <c r="A6" s="169" t="s">
        <v>4304</v>
      </c>
      <c r="B6" s="169"/>
      <c r="C6" s="169"/>
      <c r="D6" s="169"/>
      <c r="E6" s="169"/>
    </row>
    <row r="7" spans="1:7" s="57" customFormat="1" x14ac:dyDescent="0.25">
      <c r="A7" s="169" t="s">
        <v>4306</v>
      </c>
      <c r="B7" s="169"/>
      <c r="C7" s="169"/>
      <c r="D7" s="169"/>
      <c r="E7" s="169"/>
    </row>
    <row r="8" spans="1:7" s="57" customFormat="1" x14ac:dyDescent="0.25">
      <c r="A8" s="169" t="s">
        <v>1255</v>
      </c>
      <c r="B8" s="169"/>
      <c r="C8" s="169"/>
      <c r="D8" s="169"/>
      <c r="E8" s="169"/>
    </row>
    <row r="9" spans="1:7" s="57" customFormat="1" x14ac:dyDescent="0.25">
      <c r="A9" s="169" t="s">
        <v>1256</v>
      </c>
      <c r="B9" s="169"/>
      <c r="C9" s="169"/>
      <c r="D9" s="169"/>
      <c r="E9" s="169"/>
    </row>
    <row r="10" spans="1:7" ht="36" x14ac:dyDescent="0.25">
      <c r="A10" s="140" t="s">
        <v>169</v>
      </c>
      <c r="B10" s="141" t="s">
        <v>20</v>
      </c>
      <c r="C10" s="140" t="s">
        <v>0</v>
      </c>
      <c r="D10" s="142" t="s">
        <v>620</v>
      </c>
      <c r="E10" s="142" t="s">
        <v>619</v>
      </c>
    </row>
    <row r="11" spans="1:7" s="60" customFormat="1" ht="24" x14ac:dyDescent="0.25">
      <c r="A11" s="108" t="s">
        <v>1257</v>
      </c>
      <c r="B11" s="61" t="s">
        <v>415</v>
      </c>
      <c r="C11" s="61" t="s">
        <v>1258</v>
      </c>
      <c r="D11" s="132">
        <v>44000</v>
      </c>
      <c r="E11" s="132">
        <v>33000</v>
      </c>
      <c r="F11" s="59"/>
    </row>
    <row r="12" spans="1:7" ht="24" x14ac:dyDescent="0.25">
      <c r="A12" s="108" t="s">
        <v>1259</v>
      </c>
      <c r="B12" s="61" t="s">
        <v>411</v>
      </c>
      <c r="C12" s="61" t="s">
        <v>1260</v>
      </c>
      <c r="D12" s="133">
        <v>38000</v>
      </c>
      <c r="E12" s="133">
        <v>38000</v>
      </c>
      <c r="F12" s="59"/>
    </row>
    <row r="13" spans="1:7" x14ac:dyDescent="0.25">
      <c r="A13" s="108" t="s">
        <v>1261</v>
      </c>
      <c r="B13" s="61" t="s">
        <v>412</v>
      </c>
      <c r="C13" s="61" t="s">
        <v>1262</v>
      </c>
      <c r="D13" s="133">
        <v>39000</v>
      </c>
      <c r="E13" s="133">
        <v>39000</v>
      </c>
      <c r="F13" s="59"/>
    </row>
    <row r="14" spans="1:7" ht="48" x14ac:dyDescent="0.25">
      <c r="A14" s="108" t="s">
        <v>1263</v>
      </c>
      <c r="B14" s="61" t="s">
        <v>447</v>
      </c>
      <c r="C14" s="61" t="s">
        <v>448</v>
      </c>
      <c r="D14" s="138">
        <v>44000</v>
      </c>
      <c r="E14" s="138">
        <v>0</v>
      </c>
      <c r="F14" s="59"/>
    </row>
    <row r="15" spans="1:7" ht="24" x14ac:dyDescent="0.25">
      <c r="A15" s="108" t="s">
        <v>1264</v>
      </c>
      <c r="B15" s="61" t="s">
        <v>418</v>
      </c>
      <c r="C15" s="61" t="s">
        <v>1265</v>
      </c>
      <c r="D15" s="138">
        <v>32000</v>
      </c>
      <c r="E15" s="138">
        <v>23575</v>
      </c>
      <c r="F15" s="59"/>
    </row>
    <row r="16" spans="1:7" ht="25.5" customHeight="1" x14ac:dyDescent="0.25">
      <c r="A16" s="108" t="s">
        <v>1266</v>
      </c>
      <c r="B16" s="61" t="s">
        <v>24</v>
      </c>
      <c r="C16" s="61" t="s">
        <v>1267</v>
      </c>
      <c r="D16" s="138">
        <v>46000</v>
      </c>
      <c r="E16" s="138">
        <v>46000</v>
      </c>
      <c r="F16" s="59"/>
    </row>
    <row r="17" spans="1:6" ht="27" customHeight="1" x14ac:dyDescent="0.25">
      <c r="A17" s="108" t="s">
        <v>1268</v>
      </c>
      <c r="B17" s="61" t="s">
        <v>441</v>
      </c>
      <c r="C17" s="61" t="s">
        <v>442</v>
      </c>
      <c r="D17" s="138">
        <v>26000</v>
      </c>
      <c r="E17" s="138">
        <v>23695</v>
      </c>
      <c r="F17" s="59"/>
    </row>
    <row r="18" spans="1:6" ht="24" x14ac:dyDescent="0.25">
      <c r="A18" s="108" t="s">
        <v>1269</v>
      </c>
      <c r="B18" s="61" t="s">
        <v>398</v>
      </c>
      <c r="C18" s="61" t="s">
        <v>399</v>
      </c>
      <c r="D18" s="138">
        <v>22000</v>
      </c>
      <c r="E18" s="138">
        <v>22000</v>
      </c>
      <c r="F18" s="59"/>
    </row>
    <row r="19" spans="1:6" ht="24" x14ac:dyDescent="0.25">
      <c r="A19" s="108" t="s">
        <v>1270</v>
      </c>
      <c r="B19" s="61" t="s">
        <v>392</v>
      </c>
      <c r="C19" s="61" t="s">
        <v>1271</v>
      </c>
      <c r="D19" s="138">
        <v>46000</v>
      </c>
      <c r="E19" s="138">
        <v>46000</v>
      </c>
      <c r="F19" s="59"/>
    </row>
    <row r="20" spans="1:6" ht="24" x14ac:dyDescent="0.25">
      <c r="A20" s="108" t="s">
        <v>1272</v>
      </c>
      <c r="B20" s="61" t="s">
        <v>389</v>
      </c>
      <c r="C20" s="61" t="s">
        <v>1273</v>
      </c>
      <c r="D20" s="138">
        <v>25000</v>
      </c>
      <c r="E20" s="138">
        <v>25000</v>
      </c>
      <c r="F20" s="59"/>
    </row>
    <row r="21" spans="1:6" ht="24" x14ac:dyDescent="0.25">
      <c r="A21" s="108" t="s">
        <v>1274</v>
      </c>
      <c r="B21" s="61" t="s">
        <v>388</v>
      </c>
      <c r="C21" s="61" t="s">
        <v>1275</v>
      </c>
      <c r="D21" s="138">
        <v>27000</v>
      </c>
      <c r="E21" s="138">
        <v>0</v>
      </c>
      <c r="F21" s="59"/>
    </row>
    <row r="22" spans="1:6" ht="24" x14ac:dyDescent="0.25">
      <c r="A22" s="108" t="s">
        <v>1276</v>
      </c>
      <c r="B22" s="61" t="s">
        <v>403</v>
      </c>
      <c r="C22" s="61" t="s">
        <v>404</v>
      </c>
      <c r="D22" s="138">
        <v>20000</v>
      </c>
      <c r="E22" s="138">
        <v>20000</v>
      </c>
      <c r="F22" s="59"/>
    </row>
    <row r="23" spans="1:6" ht="24" x14ac:dyDescent="0.25">
      <c r="A23" s="108" t="s">
        <v>1277</v>
      </c>
      <c r="B23" s="61" t="s">
        <v>397</v>
      </c>
      <c r="C23" s="61" t="s">
        <v>1278</v>
      </c>
      <c r="D23" s="138">
        <v>40000</v>
      </c>
      <c r="E23" s="138">
        <v>40000</v>
      </c>
      <c r="F23" s="59"/>
    </row>
    <row r="24" spans="1:6" ht="24" x14ac:dyDescent="0.25">
      <c r="A24" s="108" t="s">
        <v>1279</v>
      </c>
      <c r="B24" s="61" t="s">
        <v>419</v>
      </c>
      <c r="C24" s="61" t="s">
        <v>1280</v>
      </c>
      <c r="D24" s="138">
        <v>37000</v>
      </c>
      <c r="E24" s="138">
        <v>37000</v>
      </c>
      <c r="F24" s="59"/>
    </row>
    <row r="25" spans="1:6" ht="24" x14ac:dyDescent="0.25">
      <c r="A25" s="108" t="s">
        <v>1281</v>
      </c>
      <c r="B25" s="61" t="s">
        <v>366</v>
      </c>
      <c r="C25" s="61" t="s">
        <v>1282</v>
      </c>
      <c r="D25" s="138">
        <v>44000</v>
      </c>
      <c r="E25" s="138">
        <v>44000</v>
      </c>
      <c r="F25" s="59"/>
    </row>
    <row r="26" spans="1:6" ht="24" x14ac:dyDescent="0.25">
      <c r="A26" s="108" t="s">
        <v>1283</v>
      </c>
      <c r="B26" s="61" t="s">
        <v>366</v>
      </c>
      <c r="C26" s="61" t="s">
        <v>1284</v>
      </c>
      <c r="D26" s="138">
        <v>27000</v>
      </c>
      <c r="E26" s="138">
        <v>27000</v>
      </c>
      <c r="F26" s="59"/>
    </row>
    <row r="27" spans="1:6" ht="24" x14ac:dyDescent="0.25">
      <c r="A27" s="108" t="s">
        <v>1285</v>
      </c>
      <c r="B27" s="61" t="s">
        <v>438</v>
      </c>
      <c r="C27" s="61" t="s">
        <v>1286</v>
      </c>
      <c r="D27" s="138">
        <v>33000</v>
      </c>
      <c r="E27" s="138">
        <v>33000</v>
      </c>
      <c r="F27" s="59"/>
    </row>
    <row r="28" spans="1:6" ht="24" x14ac:dyDescent="0.25">
      <c r="A28" s="108" t="s">
        <v>1287</v>
      </c>
      <c r="B28" s="61" t="s">
        <v>361</v>
      </c>
      <c r="C28" s="61" t="s">
        <v>1288</v>
      </c>
      <c r="D28" s="138">
        <v>21000</v>
      </c>
      <c r="E28" s="138">
        <v>21000</v>
      </c>
      <c r="F28" s="59"/>
    </row>
    <row r="29" spans="1:6" ht="24" x14ac:dyDescent="0.25">
      <c r="A29" s="108" t="s">
        <v>1289</v>
      </c>
      <c r="B29" s="61" t="s">
        <v>360</v>
      </c>
      <c r="C29" s="61" t="s">
        <v>1290</v>
      </c>
      <c r="D29" s="138">
        <v>20000</v>
      </c>
      <c r="E29" s="138">
        <v>12645</v>
      </c>
      <c r="F29" s="59"/>
    </row>
    <row r="30" spans="1:6" ht="24" x14ac:dyDescent="0.25">
      <c r="A30" s="108" t="s">
        <v>1291</v>
      </c>
      <c r="B30" s="61" t="s">
        <v>458</v>
      </c>
      <c r="C30" s="61" t="s">
        <v>1292</v>
      </c>
      <c r="D30" s="138">
        <v>40000</v>
      </c>
      <c r="E30" s="138">
        <v>40000</v>
      </c>
      <c r="F30" s="59"/>
    </row>
    <row r="31" spans="1:6" ht="24" x14ac:dyDescent="0.25">
      <c r="A31" s="108" t="s">
        <v>1293</v>
      </c>
      <c r="B31" s="61" t="s">
        <v>439</v>
      </c>
      <c r="C31" s="61" t="s">
        <v>1294</v>
      </c>
      <c r="D31" s="138">
        <v>43000</v>
      </c>
      <c r="E31" s="138">
        <v>38155</v>
      </c>
      <c r="F31" s="59"/>
    </row>
    <row r="32" spans="1:6" ht="24" x14ac:dyDescent="0.25">
      <c r="A32" s="108" t="s">
        <v>1295</v>
      </c>
      <c r="B32" s="61" t="s">
        <v>401</v>
      </c>
      <c r="C32" s="61" t="s">
        <v>402</v>
      </c>
      <c r="D32" s="138">
        <v>31000</v>
      </c>
      <c r="E32" s="138">
        <v>31000</v>
      </c>
      <c r="F32" s="59"/>
    </row>
    <row r="33" spans="1:6" ht="36" x14ac:dyDescent="0.25">
      <c r="A33" s="108" t="s">
        <v>1296</v>
      </c>
      <c r="B33" s="61" t="s">
        <v>428</v>
      </c>
      <c r="C33" s="61" t="s">
        <v>1297</v>
      </c>
      <c r="D33" s="138">
        <v>43000</v>
      </c>
      <c r="E33" s="138">
        <v>43000</v>
      </c>
      <c r="F33" s="59"/>
    </row>
    <row r="34" spans="1:6" x14ac:dyDescent="0.25">
      <c r="A34" s="108" t="s">
        <v>1298</v>
      </c>
      <c r="B34" s="61" t="s">
        <v>1299</v>
      </c>
      <c r="C34" s="61" t="s">
        <v>1300</v>
      </c>
      <c r="D34" s="138">
        <v>41000</v>
      </c>
      <c r="E34" s="138">
        <v>41000</v>
      </c>
      <c r="F34" s="59"/>
    </row>
    <row r="35" spans="1:6" ht="36" x14ac:dyDescent="0.25">
      <c r="A35" s="108" t="s">
        <v>1301</v>
      </c>
      <c r="B35" s="61" t="s">
        <v>443</v>
      </c>
      <c r="C35" s="61" t="s">
        <v>1302</v>
      </c>
      <c r="D35" s="138">
        <v>23000</v>
      </c>
      <c r="E35" s="138">
        <v>23000</v>
      </c>
      <c r="F35" s="59"/>
    </row>
    <row r="36" spans="1:6" x14ac:dyDescent="0.25">
      <c r="A36" s="108" t="s">
        <v>1303</v>
      </c>
      <c r="B36" s="61" t="s">
        <v>1304</v>
      </c>
      <c r="C36" s="61" t="s">
        <v>1305</v>
      </c>
      <c r="D36" s="138">
        <v>45000</v>
      </c>
      <c r="E36" s="138">
        <v>45000</v>
      </c>
      <c r="F36" s="59"/>
    </row>
    <row r="37" spans="1:6" ht="24" x14ac:dyDescent="0.25">
      <c r="A37" s="108" t="s">
        <v>1306</v>
      </c>
      <c r="B37" s="61" t="s">
        <v>440</v>
      </c>
      <c r="C37" s="61" t="s">
        <v>1307</v>
      </c>
      <c r="D37" s="138">
        <v>23000</v>
      </c>
      <c r="E37" s="138">
        <v>10673</v>
      </c>
      <c r="F37" s="59"/>
    </row>
    <row r="38" spans="1:6" ht="36" x14ac:dyDescent="0.25">
      <c r="A38" s="108" t="s">
        <v>1308</v>
      </c>
      <c r="B38" s="61" t="s">
        <v>427</v>
      </c>
      <c r="C38" s="61" t="s">
        <v>1309</v>
      </c>
      <c r="D38" s="138">
        <v>20000</v>
      </c>
      <c r="E38" s="138">
        <v>20000</v>
      </c>
      <c r="F38" s="59"/>
    </row>
    <row r="39" spans="1:6" x14ac:dyDescent="0.25">
      <c r="A39" s="108" t="s">
        <v>1310</v>
      </c>
      <c r="B39" s="61" t="s">
        <v>408</v>
      </c>
      <c r="C39" s="61" t="s">
        <v>1311</v>
      </c>
      <c r="D39" s="138">
        <v>31000</v>
      </c>
      <c r="E39" s="138">
        <v>31000</v>
      </c>
      <c r="F39" s="59"/>
    </row>
    <row r="40" spans="1:6" ht="24.6" customHeight="1" x14ac:dyDescent="0.25">
      <c r="A40" s="108" t="s">
        <v>1312</v>
      </c>
      <c r="B40" s="61" t="s">
        <v>372</v>
      </c>
      <c r="C40" s="61" t="s">
        <v>1313</v>
      </c>
      <c r="D40" s="138">
        <v>32000</v>
      </c>
      <c r="E40" s="138">
        <v>32000</v>
      </c>
      <c r="F40" s="59"/>
    </row>
    <row r="41" spans="1:6" x14ac:dyDescent="0.25">
      <c r="A41" s="108" t="s">
        <v>1314</v>
      </c>
      <c r="B41" s="61" t="s">
        <v>455</v>
      </c>
      <c r="C41" s="61" t="s">
        <v>1315</v>
      </c>
      <c r="D41" s="138">
        <v>33000</v>
      </c>
      <c r="E41" s="138">
        <v>33000</v>
      </c>
      <c r="F41" s="59"/>
    </row>
    <row r="42" spans="1:6" x14ac:dyDescent="0.25">
      <c r="A42" s="108" t="s">
        <v>1316</v>
      </c>
      <c r="B42" s="61" t="s">
        <v>1317</v>
      </c>
      <c r="C42" s="61" t="s">
        <v>1318</v>
      </c>
      <c r="D42" s="138">
        <v>23000</v>
      </c>
      <c r="E42" s="138">
        <v>21086</v>
      </c>
      <c r="F42" s="59"/>
    </row>
    <row r="43" spans="1:6" x14ac:dyDescent="0.25">
      <c r="A43" s="108" t="s">
        <v>1319</v>
      </c>
      <c r="B43" s="61" t="s">
        <v>1320</v>
      </c>
      <c r="C43" s="61" t="s">
        <v>1321</v>
      </c>
      <c r="D43" s="138">
        <v>29000</v>
      </c>
      <c r="E43" s="138">
        <v>29000</v>
      </c>
      <c r="F43" s="59"/>
    </row>
    <row r="44" spans="1:6" x14ac:dyDescent="0.25">
      <c r="A44" s="108" t="s">
        <v>1322</v>
      </c>
      <c r="B44" s="61" t="s">
        <v>434</v>
      </c>
      <c r="C44" s="61" t="s">
        <v>1323</v>
      </c>
      <c r="D44" s="138">
        <v>20000</v>
      </c>
      <c r="E44" s="138">
        <v>20000</v>
      </c>
      <c r="F44" s="59"/>
    </row>
    <row r="45" spans="1:6" ht="24" x14ac:dyDescent="0.25">
      <c r="A45" s="108" t="s">
        <v>1324</v>
      </c>
      <c r="B45" s="61" t="s">
        <v>445</v>
      </c>
      <c r="C45" s="61" t="s">
        <v>446</v>
      </c>
      <c r="D45" s="138">
        <v>44000</v>
      </c>
      <c r="E45" s="138">
        <v>17897</v>
      </c>
      <c r="F45" s="59"/>
    </row>
    <row r="46" spans="1:6" ht="24" x14ac:dyDescent="0.25">
      <c r="A46" s="108" t="s">
        <v>1325</v>
      </c>
      <c r="B46" s="61" t="s">
        <v>417</v>
      </c>
      <c r="C46" s="61" t="s">
        <v>1326</v>
      </c>
      <c r="D46" s="138">
        <v>36000</v>
      </c>
      <c r="E46" s="138">
        <v>36000</v>
      </c>
      <c r="F46" s="59"/>
    </row>
    <row r="47" spans="1:6" ht="24" x14ac:dyDescent="0.25">
      <c r="A47" s="108" t="s">
        <v>1327</v>
      </c>
      <c r="B47" s="61" t="s">
        <v>439</v>
      </c>
      <c r="C47" s="61" t="s">
        <v>1328</v>
      </c>
      <c r="D47" s="138">
        <v>39000</v>
      </c>
      <c r="E47" s="138">
        <v>39000</v>
      </c>
      <c r="F47" s="59"/>
    </row>
    <row r="48" spans="1:6" ht="24" x14ac:dyDescent="0.25">
      <c r="A48" s="108" t="s">
        <v>1329</v>
      </c>
      <c r="B48" s="61" t="s">
        <v>1330</v>
      </c>
      <c r="C48" s="61" t="s">
        <v>1331</v>
      </c>
      <c r="D48" s="138">
        <v>20000</v>
      </c>
      <c r="E48" s="138">
        <v>20000</v>
      </c>
      <c r="F48" s="59"/>
    </row>
    <row r="49" spans="1:6" ht="24" x14ac:dyDescent="0.25">
      <c r="A49" s="108" t="s">
        <v>1332</v>
      </c>
      <c r="B49" s="61" t="s">
        <v>1333</v>
      </c>
      <c r="C49" s="61" t="s">
        <v>1334</v>
      </c>
      <c r="D49" s="138">
        <v>20000</v>
      </c>
      <c r="E49" s="138">
        <v>12940</v>
      </c>
      <c r="F49" s="59"/>
    </row>
    <row r="50" spans="1:6" ht="24" x14ac:dyDescent="0.25">
      <c r="A50" s="108" t="s">
        <v>1335</v>
      </c>
      <c r="B50" s="61" t="s">
        <v>459</v>
      </c>
      <c r="C50" s="61" t="s">
        <v>1336</v>
      </c>
      <c r="D50" s="138">
        <v>20000</v>
      </c>
      <c r="E50" s="138">
        <v>20000</v>
      </c>
      <c r="F50" s="59"/>
    </row>
    <row r="51" spans="1:6" ht="24" x14ac:dyDescent="0.25">
      <c r="A51" s="108" t="s">
        <v>1337</v>
      </c>
      <c r="B51" s="61" t="s">
        <v>414</v>
      </c>
      <c r="C51" s="61" t="s">
        <v>1338</v>
      </c>
      <c r="D51" s="138">
        <v>45000</v>
      </c>
      <c r="E51" s="138">
        <v>45000</v>
      </c>
      <c r="F51" s="59"/>
    </row>
    <row r="52" spans="1:6" ht="36" x14ac:dyDescent="0.25">
      <c r="A52" s="108" t="s">
        <v>1339</v>
      </c>
      <c r="B52" s="61" t="s">
        <v>460</v>
      </c>
      <c r="C52" s="61" t="s">
        <v>461</v>
      </c>
      <c r="D52" s="138">
        <v>37000</v>
      </c>
      <c r="E52" s="138">
        <v>37000</v>
      </c>
      <c r="F52" s="59"/>
    </row>
    <row r="53" spans="1:6" ht="24" x14ac:dyDescent="0.25">
      <c r="A53" s="108" t="s">
        <v>1340</v>
      </c>
      <c r="B53" s="61" t="s">
        <v>376</v>
      </c>
      <c r="C53" s="61" t="s">
        <v>1341</v>
      </c>
      <c r="D53" s="138">
        <v>31000</v>
      </c>
      <c r="E53" s="138">
        <v>31000</v>
      </c>
      <c r="F53" s="59"/>
    </row>
    <row r="54" spans="1:6" ht="36" x14ac:dyDescent="0.25">
      <c r="A54" s="108" t="s">
        <v>1342</v>
      </c>
      <c r="B54" s="61" t="s">
        <v>362</v>
      </c>
      <c r="C54" s="61" t="s">
        <v>1343</v>
      </c>
      <c r="D54" s="138">
        <v>45000</v>
      </c>
      <c r="E54" s="138">
        <v>0</v>
      </c>
      <c r="F54" s="59"/>
    </row>
    <row r="55" spans="1:6" ht="24" x14ac:dyDescent="0.25">
      <c r="A55" s="108" t="s">
        <v>1344</v>
      </c>
      <c r="B55" s="61" t="s">
        <v>415</v>
      </c>
      <c r="C55" s="61" t="s">
        <v>1345</v>
      </c>
      <c r="D55" s="138">
        <v>42000</v>
      </c>
      <c r="E55" s="138">
        <v>42000</v>
      </c>
      <c r="F55" s="59"/>
    </row>
    <row r="56" spans="1:6" ht="24.95" customHeight="1" x14ac:dyDescent="0.25">
      <c r="A56" s="108" t="s">
        <v>1346</v>
      </c>
      <c r="B56" s="61" t="s">
        <v>1347</v>
      </c>
      <c r="C56" s="61" t="s">
        <v>1348</v>
      </c>
      <c r="D56" s="138">
        <v>27000</v>
      </c>
      <c r="E56" s="138">
        <v>27000</v>
      </c>
      <c r="F56" s="59"/>
    </row>
    <row r="57" spans="1:6" ht="24" x14ac:dyDescent="0.25">
      <c r="A57" s="108" t="s">
        <v>1349</v>
      </c>
      <c r="B57" s="61" t="s">
        <v>350</v>
      </c>
      <c r="C57" s="61" t="s">
        <v>1350</v>
      </c>
      <c r="D57" s="138">
        <v>25000</v>
      </c>
      <c r="E57" s="138">
        <v>25000</v>
      </c>
      <c r="F57" s="59"/>
    </row>
    <row r="58" spans="1:6" ht="24" x14ac:dyDescent="0.25">
      <c r="A58" s="108" t="s">
        <v>1351</v>
      </c>
      <c r="B58" s="61" t="s">
        <v>603</v>
      </c>
      <c r="C58" s="61" t="s">
        <v>1352</v>
      </c>
      <c r="D58" s="138">
        <v>27000</v>
      </c>
      <c r="E58" s="138">
        <v>0</v>
      </c>
      <c r="F58" s="59"/>
    </row>
    <row r="59" spans="1:6" ht="24" x14ac:dyDescent="0.25">
      <c r="A59" s="108" t="s">
        <v>1353</v>
      </c>
      <c r="B59" s="61" t="s">
        <v>416</v>
      </c>
      <c r="C59" s="61" t="s">
        <v>1354</v>
      </c>
      <c r="D59" s="138">
        <v>27000</v>
      </c>
      <c r="E59" s="138">
        <v>27000</v>
      </c>
      <c r="F59" s="59"/>
    </row>
    <row r="60" spans="1:6" ht="24" x14ac:dyDescent="0.25">
      <c r="A60" s="108" t="s">
        <v>1355</v>
      </c>
      <c r="B60" s="61" t="s">
        <v>421</v>
      </c>
      <c r="C60" s="61" t="s">
        <v>422</v>
      </c>
      <c r="D60" s="138">
        <v>36000</v>
      </c>
      <c r="E60" s="138">
        <v>21000</v>
      </c>
      <c r="F60" s="59"/>
    </row>
    <row r="61" spans="1:6" ht="36" x14ac:dyDescent="0.25">
      <c r="A61" s="108" t="s">
        <v>1356</v>
      </c>
      <c r="B61" s="61" t="s">
        <v>406</v>
      </c>
      <c r="C61" s="61" t="s">
        <v>1357</v>
      </c>
      <c r="D61" s="138">
        <v>40000</v>
      </c>
      <c r="E61" s="138">
        <v>40000</v>
      </c>
      <c r="F61" s="59"/>
    </row>
    <row r="62" spans="1:6" ht="24" x14ac:dyDescent="0.25">
      <c r="A62" s="108" t="s">
        <v>1358</v>
      </c>
      <c r="B62" s="61" t="s">
        <v>352</v>
      </c>
      <c r="C62" s="61" t="s">
        <v>1359</v>
      </c>
      <c r="D62" s="138">
        <v>24000</v>
      </c>
      <c r="E62" s="138">
        <v>24000</v>
      </c>
      <c r="F62" s="59"/>
    </row>
    <row r="63" spans="1:6" ht="24" x14ac:dyDescent="0.25">
      <c r="A63" s="108" t="s">
        <v>1360</v>
      </c>
      <c r="B63" s="61" t="s">
        <v>409</v>
      </c>
      <c r="C63" s="61" t="s">
        <v>1361</v>
      </c>
      <c r="D63" s="138">
        <v>73000</v>
      </c>
      <c r="E63" s="138">
        <v>73000</v>
      </c>
      <c r="F63" s="59"/>
    </row>
    <row r="64" spans="1:6" ht="24" x14ac:dyDescent="0.25">
      <c r="A64" s="108" t="s">
        <v>1362</v>
      </c>
      <c r="B64" s="61" t="s">
        <v>407</v>
      </c>
      <c r="C64" s="61" t="s">
        <v>1363</v>
      </c>
      <c r="D64" s="138">
        <v>32000</v>
      </c>
      <c r="E64" s="138">
        <v>32000</v>
      </c>
      <c r="F64" s="59"/>
    </row>
    <row r="65" spans="1:6" ht="24" x14ac:dyDescent="0.25">
      <c r="A65" s="108" t="s">
        <v>1364</v>
      </c>
      <c r="B65" s="61" t="s">
        <v>405</v>
      </c>
      <c r="C65" s="61" t="s">
        <v>1365</v>
      </c>
      <c r="D65" s="138">
        <v>71000</v>
      </c>
      <c r="E65" s="138">
        <v>71000</v>
      </c>
      <c r="F65" s="59"/>
    </row>
    <row r="66" spans="1:6" ht="24" x14ac:dyDescent="0.25">
      <c r="A66" s="108" t="s">
        <v>1366</v>
      </c>
      <c r="B66" s="61" t="s">
        <v>1181</v>
      </c>
      <c r="C66" s="61" t="s">
        <v>1367</v>
      </c>
      <c r="D66" s="138">
        <v>41000</v>
      </c>
      <c r="E66" s="138">
        <v>39555</v>
      </c>
      <c r="F66" s="59"/>
    </row>
    <row r="67" spans="1:6" ht="24" x14ac:dyDescent="0.25">
      <c r="A67" s="108" t="s">
        <v>1368</v>
      </c>
      <c r="B67" s="61" t="s">
        <v>437</v>
      </c>
      <c r="C67" s="61" t="s">
        <v>1369</v>
      </c>
      <c r="D67" s="138">
        <v>27000</v>
      </c>
      <c r="E67" s="138">
        <v>0</v>
      </c>
      <c r="F67" s="59"/>
    </row>
    <row r="68" spans="1:6" ht="24" x14ac:dyDescent="0.25">
      <c r="A68" s="108" t="s">
        <v>1370</v>
      </c>
      <c r="B68" s="61" t="s">
        <v>352</v>
      </c>
      <c r="C68" s="61" t="s">
        <v>1371</v>
      </c>
      <c r="D68" s="138">
        <v>39000</v>
      </c>
      <c r="E68" s="138">
        <v>0</v>
      </c>
      <c r="F68" s="59"/>
    </row>
    <row r="69" spans="1:6" ht="24" x14ac:dyDescent="0.25">
      <c r="A69" s="108" t="s">
        <v>1372</v>
      </c>
      <c r="B69" s="61" t="s">
        <v>352</v>
      </c>
      <c r="C69" s="61" t="s">
        <v>1373</v>
      </c>
      <c r="D69" s="138">
        <v>20000</v>
      </c>
      <c r="E69" s="138">
        <v>20000</v>
      </c>
      <c r="F69" s="59"/>
    </row>
    <row r="70" spans="1:6" ht="24" x14ac:dyDescent="0.25">
      <c r="A70" s="108" t="s">
        <v>1374</v>
      </c>
      <c r="B70" s="61" t="s">
        <v>456</v>
      </c>
      <c r="C70" s="61" t="s">
        <v>457</v>
      </c>
      <c r="D70" s="138">
        <v>73000</v>
      </c>
      <c r="E70" s="138">
        <v>73000</v>
      </c>
      <c r="F70" s="59"/>
    </row>
    <row r="71" spans="1:6" ht="24" x14ac:dyDescent="0.25">
      <c r="A71" s="108" t="s">
        <v>1375</v>
      </c>
      <c r="B71" s="61" t="s">
        <v>389</v>
      </c>
      <c r="C71" s="61" t="s">
        <v>1376</v>
      </c>
      <c r="D71" s="138">
        <v>38000</v>
      </c>
      <c r="E71" s="138">
        <v>38000</v>
      </c>
      <c r="F71" s="59"/>
    </row>
    <row r="72" spans="1:6" ht="48" x14ac:dyDescent="0.25">
      <c r="A72" s="108" t="s">
        <v>1377</v>
      </c>
      <c r="B72" s="61" t="s">
        <v>378</v>
      </c>
      <c r="C72" s="61" t="s">
        <v>1378</v>
      </c>
      <c r="D72" s="138">
        <v>75000</v>
      </c>
      <c r="E72" s="138">
        <v>75000</v>
      </c>
      <c r="F72" s="59"/>
    </row>
    <row r="73" spans="1:6" ht="24" x14ac:dyDescent="0.25">
      <c r="A73" s="108" t="s">
        <v>1379</v>
      </c>
      <c r="B73" s="61" t="s">
        <v>1380</v>
      </c>
      <c r="C73" s="61" t="s">
        <v>1381</v>
      </c>
      <c r="D73" s="138">
        <v>42000</v>
      </c>
      <c r="E73" s="138">
        <v>42000</v>
      </c>
      <c r="F73" s="59"/>
    </row>
    <row r="74" spans="1:6" ht="23.45" customHeight="1" x14ac:dyDescent="0.25">
      <c r="A74" s="108" t="s">
        <v>1382</v>
      </c>
      <c r="B74" s="61" t="s">
        <v>426</v>
      </c>
      <c r="C74" s="61" t="s">
        <v>1383</v>
      </c>
      <c r="D74" s="138">
        <v>20000</v>
      </c>
      <c r="E74" s="138">
        <v>20000</v>
      </c>
      <c r="F74" s="59"/>
    </row>
    <row r="75" spans="1:6" ht="24" x14ac:dyDescent="0.25">
      <c r="A75" s="108" t="s">
        <v>1384</v>
      </c>
      <c r="B75" s="61" t="s">
        <v>1385</v>
      </c>
      <c r="C75" s="61" t="s">
        <v>1386</v>
      </c>
      <c r="D75" s="138">
        <v>20000</v>
      </c>
      <c r="E75" s="138">
        <v>19277.72</v>
      </c>
      <c r="F75" s="59"/>
    </row>
    <row r="76" spans="1:6" ht="24" x14ac:dyDescent="0.25">
      <c r="A76" s="108" t="s">
        <v>1387</v>
      </c>
      <c r="B76" s="61" t="s">
        <v>438</v>
      </c>
      <c r="C76" s="61" t="s">
        <v>1388</v>
      </c>
      <c r="D76" s="138">
        <v>59000</v>
      </c>
      <c r="E76" s="138">
        <v>59000</v>
      </c>
      <c r="F76" s="59"/>
    </row>
    <row r="77" spans="1:6" ht="24" x14ac:dyDescent="0.25">
      <c r="A77" s="108" t="s">
        <v>1389</v>
      </c>
      <c r="B77" s="61" t="s">
        <v>361</v>
      </c>
      <c r="C77" s="61" t="s">
        <v>1390</v>
      </c>
      <c r="D77" s="138">
        <v>20000</v>
      </c>
      <c r="E77" s="138">
        <v>20000</v>
      </c>
      <c r="F77" s="59"/>
    </row>
    <row r="78" spans="1:6" ht="24" x14ac:dyDescent="0.25">
      <c r="A78" s="108" t="s">
        <v>1391</v>
      </c>
      <c r="B78" s="61" t="s">
        <v>360</v>
      </c>
      <c r="C78" s="61" t="s">
        <v>1392</v>
      </c>
      <c r="D78" s="138">
        <v>20000</v>
      </c>
      <c r="E78" s="138">
        <v>20000</v>
      </c>
      <c r="F78" s="59"/>
    </row>
    <row r="79" spans="1:6" ht="24" x14ac:dyDescent="0.25">
      <c r="A79" s="108" t="s">
        <v>1393</v>
      </c>
      <c r="B79" s="61" t="s">
        <v>1394</v>
      </c>
      <c r="C79" s="61" t="s">
        <v>1395</v>
      </c>
      <c r="D79" s="138">
        <v>20000</v>
      </c>
      <c r="E79" s="138">
        <v>0</v>
      </c>
      <c r="F79" s="59"/>
    </row>
    <row r="80" spans="1:6" x14ac:dyDescent="0.25">
      <c r="A80" s="108" t="s">
        <v>1396</v>
      </c>
      <c r="B80" s="61" t="s">
        <v>1397</v>
      </c>
      <c r="C80" s="61" t="s">
        <v>1398</v>
      </c>
      <c r="D80" s="138">
        <v>71000</v>
      </c>
      <c r="E80" s="138">
        <v>71000</v>
      </c>
      <c r="F80" s="59"/>
    </row>
    <row r="81" spans="1:6" x14ac:dyDescent="0.25">
      <c r="A81" s="108" t="s">
        <v>1399</v>
      </c>
      <c r="B81" s="61" t="s">
        <v>458</v>
      </c>
      <c r="C81" s="61" t="s">
        <v>1400</v>
      </c>
      <c r="D81" s="138">
        <v>29000</v>
      </c>
      <c r="E81" s="138">
        <v>24000</v>
      </c>
      <c r="F81" s="59"/>
    </row>
    <row r="82" spans="1:6" ht="24" x14ac:dyDescent="0.25">
      <c r="A82" s="108" t="s">
        <v>1401</v>
      </c>
      <c r="B82" s="61" t="s">
        <v>424</v>
      </c>
      <c r="C82" s="61" t="s">
        <v>1402</v>
      </c>
      <c r="D82" s="138">
        <v>77000</v>
      </c>
      <c r="E82" s="138">
        <v>75000</v>
      </c>
      <c r="F82" s="59"/>
    </row>
    <row r="83" spans="1:6" ht="24" x14ac:dyDescent="0.25">
      <c r="A83" s="108" t="s">
        <v>1403</v>
      </c>
      <c r="B83" s="61" t="s">
        <v>364</v>
      </c>
      <c r="C83" s="61" t="s">
        <v>1404</v>
      </c>
      <c r="D83" s="138">
        <v>40000</v>
      </c>
      <c r="E83" s="138">
        <v>40000</v>
      </c>
      <c r="F83" s="59"/>
    </row>
    <row r="84" spans="1:6" x14ac:dyDescent="0.25">
      <c r="A84" s="108" t="s">
        <v>1405</v>
      </c>
      <c r="B84" s="61" t="s">
        <v>368</v>
      </c>
      <c r="C84" s="61" t="s">
        <v>430</v>
      </c>
      <c r="D84" s="138">
        <v>66000</v>
      </c>
      <c r="E84" s="138">
        <v>0</v>
      </c>
      <c r="F84" s="59"/>
    </row>
    <row r="85" spans="1:6" ht="24" x14ac:dyDescent="0.25">
      <c r="A85" s="108" t="s">
        <v>1406</v>
      </c>
      <c r="B85" s="61" t="s">
        <v>368</v>
      </c>
      <c r="C85" s="61" t="s">
        <v>1407</v>
      </c>
      <c r="D85" s="138">
        <v>65000</v>
      </c>
      <c r="E85" s="138">
        <v>65000</v>
      </c>
      <c r="F85" s="59"/>
    </row>
    <row r="86" spans="1:6" ht="24" x14ac:dyDescent="0.25">
      <c r="A86" s="108" t="s">
        <v>1408</v>
      </c>
      <c r="B86" s="61" t="s">
        <v>435</v>
      </c>
      <c r="C86" s="61" t="s">
        <v>1409</v>
      </c>
      <c r="D86" s="138">
        <v>70000</v>
      </c>
      <c r="E86" s="138">
        <v>70000</v>
      </c>
      <c r="F86" s="59"/>
    </row>
    <row r="87" spans="1:6" ht="24" x14ac:dyDescent="0.25">
      <c r="A87" s="108" t="s">
        <v>1410</v>
      </c>
      <c r="B87" s="61" t="s">
        <v>443</v>
      </c>
      <c r="C87" s="61" t="s">
        <v>1411</v>
      </c>
      <c r="D87" s="138">
        <v>37000</v>
      </c>
      <c r="E87" s="138">
        <v>37000</v>
      </c>
      <c r="F87" s="59"/>
    </row>
    <row r="88" spans="1:6" ht="24" x14ac:dyDescent="0.25">
      <c r="A88" s="108" t="s">
        <v>1412</v>
      </c>
      <c r="B88" s="61" t="s">
        <v>413</v>
      </c>
      <c r="C88" s="61" t="s">
        <v>1413</v>
      </c>
      <c r="D88" s="138">
        <v>30000</v>
      </c>
      <c r="E88" s="138">
        <v>0</v>
      </c>
      <c r="F88" s="59"/>
    </row>
    <row r="89" spans="1:6" ht="36" x14ac:dyDescent="0.25">
      <c r="A89" s="108" t="s">
        <v>1414</v>
      </c>
      <c r="B89" s="61" t="s">
        <v>587</v>
      </c>
      <c r="C89" s="61" t="s">
        <v>1415</v>
      </c>
      <c r="D89" s="138">
        <v>28000</v>
      </c>
      <c r="E89" s="138">
        <v>28000</v>
      </c>
      <c r="F89" s="59"/>
    </row>
    <row r="90" spans="1:6" ht="36" x14ac:dyDescent="0.25">
      <c r="A90" s="108" t="s">
        <v>1416</v>
      </c>
      <c r="B90" s="61" t="s">
        <v>587</v>
      </c>
      <c r="C90" s="61" t="s">
        <v>1417</v>
      </c>
      <c r="D90" s="138">
        <v>26000</v>
      </c>
      <c r="E90" s="138">
        <v>0</v>
      </c>
      <c r="F90" s="59"/>
    </row>
    <row r="91" spans="1:6" ht="24" x14ac:dyDescent="0.25">
      <c r="A91" s="108" t="s">
        <v>1418</v>
      </c>
      <c r="B91" s="61" t="s">
        <v>366</v>
      </c>
      <c r="C91" s="61" t="s">
        <v>1419</v>
      </c>
      <c r="D91" s="138">
        <v>28000</v>
      </c>
      <c r="E91" s="138">
        <v>14000</v>
      </c>
      <c r="F91" s="59"/>
    </row>
    <row r="92" spans="1:6" ht="24" x14ac:dyDescent="0.25">
      <c r="A92" s="108" t="s">
        <v>1420</v>
      </c>
      <c r="B92" s="61" t="s">
        <v>440</v>
      </c>
      <c r="C92" s="61" t="s">
        <v>1421</v>
      </c>
      <c r="D92" s="138">
        <v>28000</v>
      </c>
      <c r="E92" s="138">
        <v>28000</v>
      </c>
      <c r="F92" s="59"/>
    </row>
    <row r="93" spans="1:6" x14ac:dyDescent="0.25">
      <c r="A93" s="108" t="s">
        <v>1422</v>
      </c>
      <c r="B93" s="61" t="s">
        <v>1423</v>
      </c>
      <c r="C93" s="61" t="s">
        <v>1424</v>
      </c>
      <c r="D93" s="138">
        <v>34000</v>
      </c>
      <c r="E93" s="138">
        <v>34000</v>
      </c>
      <c r="F93" s="59"/>
    </row>
    <row r="94" spans="1:6" ht="24" x14ac:dyDescent="0.25">
      <c r="A94" s="108" t="s">
        <v>1425</v>
      </c>
      <c r="B94" s="61" t="s">
        <v>356</v>
      </c>
      <c r="C94" s="61" t="s">
        <v>1426</v>
      </c>
      <c r="D94" s="138">
        <v>20000</v>
      </c>
      <c r="E94" s="138">
        <v>0</v>
      </c>
      <c r="F94" s="59"/>
    </row>
    <row r="95" spans="1:6" ht="24" x14ac:dyDescent="0.25">
      <c r="A95" s="108" t="s">
        <v>1427</v>
      </c>
      <c r="B95" s="61" t="s">
        <v>432</v>
      </c>
      <c r="C95" s="61" t="s">
        <v>433</v>
      </c>
      <c r="D95" s="138">
        <v>20000</v>
      </c>
      <c r="E95" s="138">
        <v>20000</v>
      </c>
      <c r="F95" s="59"/>
    </row>
    <row r="96" spans="1:6" ht="21.6" customHeight="1" x14ac:dyDescent="0.25">
      <c r="A96" s="108" t="s">
        <v>1428</v>
      </c>
      <c r="B96" s="61" t="s">
        <v>454</v>
      </c>
      <c r="C96" s="61" t="s">
        <v>1429</v>
      </c>
      <c r="D96" s="138">
        <v>27000</v>
      </c>
      <c r="E96" s="138">
        <v>0</v>
      </c>
      <c r="F96" s="59"/>
    </row>
    <row r="97" spans="1:6" ht="24" x14ac:dyDescent="0.25">
      <c r="A97" s="108" t="s">
        <v>1430</v>
      </c>
      <c r="B97" s="61" t="s">
        <v>375</v>
      </c>
      <c r="C97" s="61" t="s">
        <v>1431</v>
      </c>
      <c r="D97" s="138">
        <v>20000</v>
      </c>
      <c r="E97" s="138">
        <v>20000</v>
      </c>
      <c r="F97" s="59"/>
    </row>
    <row r="98" spans="1:6" ht="36" x14ac:dyDescent="0.25">
      <c r="A98" s="108" t="s">
        <v>1432</v>
      </c>
      <c r="B98" s="61" t="s">
        <v>427</v>
      </c>
      <c r="C98" s="61" t="s">
        <v>1433</v>
      </c>
      <c r="D98" s="138">
        <v>21000</v>
      </c>
      <c r="E98" s="138">
        <v>21000</v>
      </c>
      <c r="F98" s="59"/>
    </row>
    <row r="99" spans="1:6" ht="24" x14ac:dyDescent="0.25">
      <c r="A99" s="108" t="s">
        <v>1434</v>
      </c>
      <c r="B99" s="61" t="s">
        <v>1435</v>
      </c>
      <c r="C99" s="61" t="s">
        <v>1436</v>
      </c>
      <c r="D99" s="138">
        <v>35000</v>
      </c>
      <c r="E99" s="138">
        <v>35000</v>
      </c>
      <c r="F99" s="59"/>
    </row>
    <row r="100" spans="1:6" ht="24" x14ac:dyDescent="0.25">
      <c r="A100" s="108" t="s">
        <v>1437</v>
      </c>
      <c r="B100" s="61" t="s">
        <v>366</v>
      </c>
      <c r="C100" s="61" t="s">
        <v>1438</v>
      </c>
      <c r="D100" s="138">
        <v>79000</v>
      </c>
      <c r="E100" s="138">
        <v>79000</v>
      </c>
      <c r="F100" s="59"/>
    </row>
    <row r="101" spans="1:6" ht="24" x14ac:dyDescent="0.25">
      <c r="A101" s="108" t="s">
        <v>1439</v>
      </c>
      <c r="B101" s="61" t="s">
        <v>443</v>
      </c>
      <c r="C101" s="61" t="s">
        <v>1440</v>
      </c>
      <c r="D101" s="138">
        <v>35000</v>
      </c>
      <c r="E101" s="138">
        <v>35000</v>
      </c>
      <c r="F101" s="59"/>
    </row>
    <row r="102" spans="1:6" ht="24" x14ac:dyDescent="0.25">
      <c r="A102" s="108" t="s">
        <v>1441</v>
      </c>
      <c r="B102" s="61" t="s">
        <v>1442</v>
      </c>
      <c r="C102" s="61" t="s">
        <v>1443</v>
      </c>
      <c r="D102" s="138">
        <v>26000</v>
      </c>
      <c r="E102" s="138">
        <v>0</v>
      </c>
      <c r="F102" s="59"/>
    </row>
    <row r="103" spans="1:6" x14ac:dyDescent="0.25">
      <c r="A103" s="108" t="s">
        <v>1444</v>
      </c>
      <c r="B103" s="61" t="s">
        <v>449</v>
      </c>
      <c r="C103" s="61" t="s">
        <v>1445</v>
      </c>
      <c r="D103" s="138">
        <v>30000</v>
      </c>
      <c r="E103" s="138">
        <v>30000</v>
      </c>
      <c r="F103" s="59"/>
    </row>
    <row r="104" spans="1:6" ht="24" x14ac:dyDescent="0.25">
      <c r="A104" s="108" t="s">
        <v>1446</v>
      </c>
      <c r="B104" s="61" t="s">
        <v>450</v>
      </c>
      <c r="C104" s="61" t="s">
        <v>451</v>
      </c>
      <c r="D104" s="138">
        <v>30000</v>
      </c>
      <c r="E104" s="138">
        <v>20734</v>
      </c>
      <c r="F104" s="59"/>
    </row>
    <row r="105" spans="1:6" ht="24" x14ac:dyDescent="0.25">
      <c r="A105" s="108" t="s">
        <v>1447</v>
      </c>
      <c r="B105" s="61" t="s">
        <v>1448</v>
      </c>
      <c r="C105" s="61" t="s">
        <v>1449</v>
      </c>
      <c r="D105" s="138">
        <v>23000</v>
      </c>
      <c r="E105" s="138">
        <v>23000</v>
      </c>
      <c r="F105" s="59"/>
    </row>
    <row r="106" spans="1:6" ht="24" x14ac:dyDescent="0.25">
      <c r="A106" s="108" t="s">
        <v>1450</v>
      </c>
      <c r="B106" s="61" t="s">
        <v>1451</v>
      </c>
      <c r="C106" s="61" t="s">
        <v>1452</v>
      </c>
      <c r="D106" s="138">
        <v>28000</v>
      </c>
      <c r="E106" s="138">
        <v>28000</v>
      </c>
      <c r="F106" s="59"/>
    </row>
    <row r="107" spans="1:6" ht="24" x14ac:dyDescent="0.25">
      <c r="A107" s="108" t="s">
        <v>1453</v>
      </c>
      <c r="B107" s="61" t="s">
        <v>370</v>
      </c>
      <c r="C107" s="61" t="s">
        <v>1454</v>
      </c>
      <c r="D107" s="138">
        <v>73000</v>
      </c>
      <c r="E107" s="138">
        <v>17715</v>
      </c>
      <c r="F107" s="59"/>
    </row>
    <row r="108" spans="1:6" ht="24" x14ac:dyDescent="0.25">
      <c r="A108" s="108" t="s">
        <v>1455</v>
      </c>
      <c r="B108" s="61" t="s">
        <v>391</v>
      </c>
      <c r="C108" s="61" t="s">
        <v>1456</v>
      </c>
      <c r="D108" s="138">
        <v>71000</v>
      </c>
      <c r="E108" s="138">
        <v>0</v>
      </c>
      <c r="F108" s="59"/>
    </row>
    <row r="109" spans="1:6" ht="24" x14ac:dyDescent="0.25">
      <c r="A109" s="108" t="s">
        <v>1457</v>
      </c>
      <c r="B109" s="61" t="s">
        <v>439</v>
      </c>
      <c r="C109" s="61" t="s">
        <v>1458</v>
      </c>
      <c r="D109" s="138">
        <v>50000</v>
      </c>
      <c r="E109" s="138">
        <v>39650</v>
      </c>
      <c r="F109" s="59"/>
    </row>
    <row r="110" spans="1:6" ht="24" x14ac:dyDescent="0.25">
      <c r="A110" s="108" t="s">
        <v>1459</v>
      </c>
      <c r="B110" s="61" t="s">
        <v>415</v>
      </c>
      <c r="C110" s="61" t="s">
        <v>1460</v>
      </c>
      <c r="D110" s="139">
        <v>37000</v>
      </c>
      <c r="E110" s="139">
        <v>37000</v>
      </c>
      <c r="F110" s="59"/>
    </row>
    <row r="111" spans="1:6" ht="24" x14ac:dyDescent="0.25">
      <c r="A111" s="108" t="s">
        <v>1461</v>
      </c>
      <c r="B111" s="61" t="s">
        <v>352</v>
      </c>
      <c r="C111" s="61" t="s">
        <v>1462</v>
      </c>
      <c r="D111" s="139">
        <v>56000</v>
      </c>
      <c r="E111" s="139">
        <v>56000</v>
      </c>
      <c r="F111" s="59"/>
    </row>
    <row r="112" spans="1:6" ht="25.5" customHeight="1" x14ac:dyDescent="0.25">
      <c r="A112" s="108" t="s">
        <v>1463</v>
      </c>
      <c r="B112" s="61" t="s">
        <v>24</v>
      </c>
      <c r="C112" s="61" t="s">
        <v>1464</v>
      </c>
      <c r="D112" s="139">
        <v>27000</v>
      </c>
      <c r="E112" s="139">
        <v>27000</v>
      </c>
      <c r="F112" s="59"/>
    </row>
    <row r="113" spans="1:6" ht="24" x14ac:dyDescent="0.25">
      <c r="A113" s="108" t="s">
        <v>1465</v>
      </c>
      <c r="B113" s="61" t="s">
        <v>1181</v>
      </c>
      <c r="C113" s="61" t="s">
        <v>1466</v>
      </c>
      <c r="D113" s="139">
        <v>53000</v>
      </c>
      <c r="E113" s="139">
        <v>53000</v>
      </c>
      <c r="F113" s="59"/>
    </row>
    <row r="114" spans="1:6" ht="24" x14ac:dyDescent="0.25">
      <c r="A114" s="108" t="s">
        <v>1467</v>
      </c>
      <c r="B114" s="61" t="s">
        <v>392</v>
      </c>
      <c r="C114" s="61" t="s">
        <v>1468</v>
      </c>
      <c r="D114" s="139">
        <v>53000</v>
      </c>
      <c r="E114" s="139">
        <v>53000</v>
      </c>
      <c r="F114" s="59"/>
    </row>
    <row r="115" spans="1:6" ht="24" x14ac:dyDescent="0.25">
      <c r="A115" s="108" t="s">
        <v>1469</v>
      </c>
      <c r="B115" s="61" t="s">
        <v>352</v>
      </c>
      <c r="C115" s="61" t="s">
        <v>1470</v>
      </c>
      <c r="D115" s="139">
        <v>80000</v>
      </c>
      <c r="E115" s="139">
        <v>80000</v>
      </c>
      <c r="F115" s="59"/>
    </row>
    <row r="116" spans="1:6" ht="24" x14ac:dyDescent="0.25">
      <c r="A116" s="108" t="s">
        <v>1471</v>
      </c>
      <c r="B116" s="61" t="s">
        <v>456</v>
      </c>
      <c r="C116" s="61" t="s">
        <v>488</v>
      </c>
      <c r="D116" s="139">
        <v>40000</v>
      </c>
      <c r="E116" s="139">
        <v>40000</v>
      </c>
      <c r="F116" s="59"/>
    </row>
    <row r="117" spans="1:6" ht="36" x14ac:dyDescent="0.25">
      <c r="A117" s="108" t="s">
        <v>1472</v>
      </c>
      <c r="B117" s="61" t="s">
        <v>389</v>
      </c>
      <c r="C117" s="61" t="s">
        <v>1473</v>
      </c>
      <c r="D117" s="139">
        <v>53000</v>
      </c>
      <c r="E117" s="139">
        <v>53000</v>
      </c>
      <c r="F117" s="59"/>
    </row>
    <row r="118" spans="1:6" ht="24" x14ac:dyDescent="0.25">
      <c r="A118" s="108" t="s">
        <v>1474</v>
      </c>
      <c r="B118" s="61" t="s">
        <v>348</v>
      </c>
      <c r="C118" s="61" t="s">
        <v>1475</v>
      </c>
      <c r="D118" s="139">
        <v>53000</v>
      </c>
      <c r="E118" s="139">
        <v>53000</v>
      </c>
      <c r="F118" s="59"/>
    </row>
    <row r="119" spans="1:6" ht="24" x14ac:dyDescent="0.25">
      <c r="A119" s="108" t="s">
        <v>1476</v>
      </c>
      <c r="B119" s="61" t="s">
        <v>366</v>
      </c>
      <c r="C119" s="61" t="s">
        <v>1477</v>
      </c>
      <c r="D119" s="139">
        <v>64000</v>
      </c>
      <c r="E119" s="139">
        <v>64000</v>
      </c>
      <c r="F119" s="59"/>
    </row>
    <row r="120" spans="1:6" ht="24" x14ac:dyDescent="0.25">
      <c r="A120" s="108" t="s">
        <v>1478</v>
      </c>
      <c r="B120" s="61" t="s">
        <v>366</v>
      </c>
      <c r="C120" s="61" t="s">
        <v>1479</v>
      </c>
      <c r="D120" s="139">
        <v>64000</v>
      </c>
      <c r="E120" s="139">
        <v>64000</v>
      </c>
      <c r="F120" s="59"/>
    </row>
    <row r="121" spans="1:6" ht="24" x14ac:dyDescent="0.25">
      <c r="A121" s="108" t="s">
        <v>1480</v>
      </c>
      <c r="B121" s="61" t="s">
        <v>438</v>
      </c>
      <c r="C121" s="61" t="s">
        <v>1481</v>
      </c>
      <c r="D121" s="139">
        <v>73000</v>
      </c>
      <c r="E121" s="139">
        <v>73000</v>
      </c>
      <c r="F121" s="59"/>
    </row>
    <row r="122" spans="1:6" ht="24" x14ac:dyDescent="0.25">
      <c r="A122" s="108" t="s">
        <v>1482</v>
      </c>
      <c r="B122" s="61" t="s">
        <v>361</v>
      </c>
      <c r="C122" s="61" t="s">
        <v>1483</v>
      </c>
      <c r="D122" s="139">
        <v>53000</v>
      </c>
      <c r="E122" s="139">
        <v>53000</v>
      </c>
      <c r="F122" s="59"/>
    </row>
    <row r="123" spans="1:6" ht="24" x14ac:dyDescent="0.25">
      <c r="A123" s="108" t="s">
        <v>1484</v>
      </c>
      <c r="B123" s="61" t="s">
        <v>1485</v>
      </c>
      <c r="C123" s="61" t="s">
        <v>1486</v>
      </c>
      <c r="D123" s="139">
        <v>40000</v>
      </c>
      <c r="E123" s="139">
        <v>40000</v>
      </c>
      <c r="F123" s="59"/>
    </row>
    <row r="124" spans="1:6" ht="48" x14ac:dyDescent="0.25">
      <c r="A124" s="108" t="s">
        <v>1487</v>
      </c>
      <c r="B124" s="61" t="s">
        <v>389</v>
      </c>
      <c r="C124" s="61" t="s">
        <v>1488</v>
      </c>
      <c r="D124" s="139">
        <v>53000</v>
      </c>
      <c r="E124" s="139">
        <v>53000</v>
      </c>
      <c r="F124" s="59"/>
    </row>
    <row r="125" spans="1:6" x14ac:dyDescent="0.25">
      <c r="A125" s="108" t="s">
        <v>1489</v>
      </c>
      <c r="B125" s="61" t="s">
        <v>458</v>
      </c>
      <c r="C125" s="61" t="s">
        <v>1490</v>
      </c>
      <c r="D125" s="139">
        <v>40000</v>
      </c>
      <c r="E125" s="139">
        <v>40000</v>
      </c>
      <c r="F125" s="59"/>
    </row>
    <row r="126" spans="1:6" ht="24" x14ac:dyDescent="0.25">
      <c r="A126" s="108" t="s">
        <v>1491</v>
      </c>
      <c r="B126" s="61" t="s">
        <v>424</v>
      </c>
      <c r="C126" s="61" t="s">
        <v>1492</v>
      </c>
      <c r="D126" s="139">
        <v>53000</v>
      </c>
      <c r="E126" s="139">
        <v>30727.52</v>
      </c>
      <c r="F126" s="59"/>
    </row>
    <row r="127" spans="1:6" ht="36" x14ac:dyDescent="0.25">
      <c r="A127" s="108" t="s">
        <v>1493</v>
      </c>
      <c r="B127" s="61" t="s">
        <v>587</v>
      </c>
      <c r="C127" s="61" t="s">
        <v>1494</v>
      </c>
      <c r="D127" s="139">
        <v>50000</v>
      </c>
      <c r="E127" s="139">
        <v>50000</v>
      </c>
      <c r="F127" s="59"/>
    </row>
    <row r="128" spans="1:6" ht="24" x14ac:dyDescent="0.25">
      <c r="A128" s="108" t="s">
        <v>1495</v>
      </c>
      <c r="B128" s="61" t="s">
        <v>356</v>
      </c>
      <c r="C128" s="61" t="s">
        <v>1496</v>
      </c>
      <c r="D128" s="139">
        <v>53000</v>
      </c>
      <c r="E128" s="139">
        <v>53000</v>
      </c>
      <c r="F128" s="59"/>
    </row>
    <row r="129" spans="1:6" ht="24" x14ac:dyDescent="0.25">
      <c r="A129" s="108" t="s">
        <v>1497</v>
      </c>
      <c r="B129" s="61" t="s">
        <v>1380</v>
      </c>
      <c r="C129" s="61" t="s">
        <v>1498</v>
      </c>
      <c r="D129" s="139">
        <v>40000</v>
      </c>
      <c r="E129" s="139">
        <v>40000</v>
      </c>
      <c r="F129" s="59"/>
    </row>
    <row r="130" spans="1:6" ht="24" x14ac:dyDescent="0.25">
      <c r="A130" s="108" t="s">
        <v>1499</v>
      </c>
      <c r="B130" s="61" t="s">
        <v>459</v>
      </c>
      <c r="C130" s="61" t="s">
        <v>1500</v>
      </c>
      <c r="D130" s="139">
        <v>73000</v>
      </c>
      <c r="E130" s="139">
        <v>73000</v>
      </c>
      <c r="F130" s="59"/>
    </row>
    <row r="131" spans="1:6" ht="24" x14ac:dyDescent="0.25">
      <c r="A131" s="108" t="s">
        <v>1501</v>
      </c>
      <c r="B131" s="61" t="s">
        <v>440</v>
      </c>
      <c r="C131" s="61" t="s">
        <v>1502</v>
      </c>
      <c r="D131" s="139">
        <v>65000</v>
      </c>
      <c r="E131" s="139">
        <v>65000</v>
      </c>
      <c r="F131" s="59"/>
    </row>
    <row r="132" spans="1:6" ht="24" x14ac:dyDescent="0.25">
      <c r="A132" s="108" t="s">
        <v>1503</v>
      </c>
      <c r="B132" s="61" t="s">
        <v>498</v>
      </c>
      <c r="C132" s="61" t="s">
        <v>1504</v>
      </c>
      <c r="D132" s="139">
        <v>80000</v>
      </c>
      <c r="E132" s="139">
        <v>80000</v>
      </c>
      <c r="F132" s="59"/>
    </row>
    <row r="133" spans="1:6" ht="24" x14ac:dyDescent="0.25">
      <c r="A133" s="108" t="s">
        <v>1505</v>
      </c>
      <c r="B133" s="61" t="s">
        <v>435</v>
      </c>
      <c r="C133" s="61" t="s">
        <v>1506</v>
      </c>
      <c r="D133" s="139">
        <v>40000</v>
      </c>
      <c r="E133" s="139">
        <v>40000</v>
      </c>
      <c r="F133" s="59"/>
    </row>
    <row r="134" spans="1:6" ht="36" x14ac:dyDescent="0.25">
      <c r="A134" s="108" t="s">
        <v>1507</v>
      </c>
      <c r="B134" s="61" t="s">
        <v>443</v>
      </c>
      <c r="C134" s="61" t="s">
        <v>1508</v>
      </c>
      <c r="D134" s="139">
        <v>40000</v>
      </c>
      <c r="E134" s="139">
        <v>40000</v>
      </c>
      <c r="F134" s="59"/>
    </row>
    <row r="135" spans="1:6" ht="36" x14ac:dyDescent="0.25">
      <c r="A135" s="108" t="s">
        <v>1509</v>
      </c>
      <c r="B135" s="61" t="s">
        <v>370</v>
      </c>
      <c r="C135" s="61" t="s">
        <v>1510</v>
      </c>
      <c r="D135" s="139">
        <v>40000</v>
      </c>
      <c r="E135" s="139">
        <v>40000</v>
      </c>
      <c r="F135" s="59"/>
    </row>
    <row r="136" spans="1:6" ht="36" x14ac:dyDescent="0.25">
      <c r="A136" s="108" t="s">
        <v>1511</v>
      </c>
      <c r="B136" s="61" t="s">
        <v>479</v>
      </c>
      <c r="C136" s="61" t="s">
        <v>1512</v>
      </c>
      <c r="D136" s="139">
        <v>64000</v>
      </c>
      <c r="E136" s="139">
        <v>64000</v>
      </c>
      <c r="F136" s="59"/>
    </row>
    <row r="137" spans="1:6" ht="36" x14ac:dyDescent="0.25">
      <c r="A137" s="108" t="s">
        <v>1513</v>
      </c>
      <c r="B137" s="61" t="s">
        <v>480</v>
      </c>
      <c r="C137" s="61" t="s">
        <v>1514</v>
      </c>
      <c r="D137" s="139">
        <v>30000</v>
      </c>
      <c r="E137" s="139">
        <v>30000</v>
      </c>
      <c r="F137" s="59"/>
    </row>
    <row r="138" spans="1:6" ht="36" x14ac:dyDescent="0.25">
      <c r="A138" s="108" t="s">
        <v>1515</v>
      </c>
      <c r="B138" s="61" t="s">
        <v>429</v>
      </c>
      <c r="C138" s="61" t="s">
        <v>476</v>
      </c>
      <c r="D138" s="139">
        <v>73000</v>
      </c>
      <c r="E138" s="139">
        <v>73000</v>
      </c>
      <c r="F138" s="59"/>
    </row>
    <row r="139" spans="1:6" ht="36" x14ac:dyDescent="0.25">
      <c r="A139" s="108" t="s">
        <v>1516</v>
      </c>
      <c r="B139" s="61" t="s">
        <v>379</v>
      </c>
      <c r="C139" s="61" t="s">
        <v>1517</v>
      </c>
      <c r="D139" s="139">
        <v>73000</v>
      </c>
      <c r="E139" s="139">
        <v>73000</v>
      </c>
      <c r="F139" s="59"/>
    </row>
    <row r="140" spans="1:6" ht="36" x14ac:dyDescent="0.25">
      <c r="A140" s="108" t="s">
        <v>1518</v>
      </c>
      <c r="B140" s="61" t="s">
        <v>464</v>
      </c>
      <c r="C140" s="61" t="s">
        <v>1519</v>
      </c>
      <c r="D140" s="139">
        <v>50000</v>
      </c>
      <c r="E140" s="139">
        <v>50000</v>
      </c>
      <c r="F140" s="59"/>
    </row>
    <row r="141" spans="1:6" ht="24" x14ac:dyDescent="0.25">
      <c r="A141" s="108" t="s">
        <v>1520</v>
      </c>
      <c r="B141" s="61" t="s">
        <v>382</v>
      </c>
      <c r="C141" s="61" t="s">
        <v>1521</v>
      </c>
      <c r="D141" s="139">
        <v>47000</v>
      </c>
      <c r="E141" s="139">
        <v>47000</v>
      </c>
      <c r="F141" s="59"/>
    </row>
    <row r="142" spans="1:6" ht="24" x14ac:dyDescent="0.25">
      <c r="A142" s="108" t="s">
        <v>1522</v>
      </c>
      <c r="B142" s="61" t="s">
        <v>1229</v>
      </c>
      <c r="C142" s="61" t="s">
        <v>1523</v>
      </c>
      <c r="D142" s="139">
        <v>53000</v>
      </c>
      <c r="E142" s="139">
        <v>53000</v>
      </c>
      <c r="F142" s="59"/>
    </row>
    <row r="143" spans="1:6" ht="36" x14ac:dyDescent="0.25">
      <c r="A143" s="108" t="s">
        <v>1524</v>
      </c>
      <c r="B143" s="61" t="s">
        <v>385</v>
      </c>
      <c r="C143" s="61" t="s">
        <v>1525</v>
      </c>
      <c r="D143" s="139">
        <v>44000</v>
      </c>
      <c r="E143" s="139">
        <v>44000</v>
      </c>
      <c r="F143" s="59"/>
    </row>
    <row r="144" spans="1:6" ht="36" x14ac:dyDescent="0.25">
      <c r="A144" s="108" t="s">
        <v>1526</v>
      </c>
      <c r="B144" s="61" t="s">
        <v>1527</v>
      </c>
      <c r="C144" s="61" t="s">
        <v>1528</v>
      </c>
      <c r="D144" s="139">
        <v>40000</v>
      </c>
      <c r="E144" s="139">
        <v>40000</v>
      </c>
      <c r="F144" s="59"/>
    </row>
    <row r="145" spans="1:6" ht="36" x14ac:dyDescent="0.25">
      <c r="A145" s="108" t="s">
        <v>1529</v>
      </c>
      <c r="B145" s="61" t="s">
        <v>384</v>
      </c>
      <c r="C145" s="61" t="s">
        <v>1530</v>
      </c>
      <c r="D145" s="139">
        <v>40000</v>
      </c>
      <c r="E145" s="139">
        <v>40000</v>
      </c>
      <c r="F145" s="59"/>
    </row>
    <row r="146" spans="1:6" ht="24" x14ac:dyDescent="0.25">
      <c r="A146" s="108" t="s">
        <v>1531</v>
      </c>
      <c r="B146" s="61" t="s">
        <v>494</v>
      </c>
      <c r="C146" s="61" t="s">
        <v>1532</v>
      </c>
      <c r="D146" s="139">
        <v>40000</v>
      </c>
      <c r="E146" s="139">
        <v>40000</v>
      </c>
      <c r="F146" s="59"/>
    </row>
    <row r="147" spans="1:6" ht="21.6" customHeight="1" x14ac:dyDescent="0.25">
      <c r="A147" s="108" t="s">
        <v>1533</v>
      </c>
      <c r="B147" s="61" t="s">
        <v>372</v>
      </c>
      <c r="C147" s="61" t="s">
        <v>1534</v>
      </c>
      <c r="D147" s="139">
        <v>20000</v>
      </c>
      <c r="E147" s="139">
        <v>20000</v>
      </c>
      <c r="F147" s="59"/>
    </row>
    <row r="148" spans="1:6" ht="24" x14ac:dyDescent="0.25">
      <c r="A148" s="108" t="s">
        <v>1535</v>
      </c>
      <c r="B148" s="61" t="s">
        <v>390</v>
      </c>
      <c r="C148" s="61" t="s">
        <v>1536</v>
      </c>
      <c r="D148" s="139">
        <v>40000</v>
      </c>
      <c r="E148" s="139">
        <v>40000</v>
      </c>
      <c r="F148" s="59"/>
    </row>
    <row r="149" spans="1:6" ht="24" x14ac:dyDescent="0.25">
      <c r="A149" s="108" t="s">
        <v>1537</v>
      </c>
      <c r="B149" s="61" t="s">
        <v>376</v>
      </c>
      <c r="C149" s="61" t="s">
        <v>1538</v>
      </c>
      <c r="D149" s="139">
        <v>80000</v>
      </c>
      <c r="E149" s="139">
        <v>80000</v>
      </c>
      <c r="F149" s="59"/>
    </row>
    <row r="150" spans="1:6" ht="24" x14ac:dyDescent="0.25">
      <c r="A150" s="108" t="s">
        <v>1539</v>
      </c>
      <c r="B150" s="61" t="s">
        <v>376</v>
      </c>
      <c r="C150" s="61" t="s">
        <v>1540</v>
      </c>
      <c r="D150" s="139">
        <v>80000</v>
      </c>
      <c r="E150" s="139">
        <v>80000</v>
      </c>
      <c r="F150" s="59"/>
    </row>
    <row r="151" spans="1:6" ht="24" x14ac:dyDescent="0.25">
      <c r="A151" s="108" t="s">
        <v>1541</v>
      </c>
      <c r="B151" s="61" t="s">
        <v>497</v>
      </c>
      <c r="C151" s="61" t="s">
        <v>1542</v>
      </c>
      <c r="D151" s="139">
        <v>53000</v>
      </c>
      <c r="E151" s="139">
        <v>53000</v>
      </c>
      <c r="F151" s="59"/>
    </row>
    <row r="152" spans="1:6" ht="36" x14ac:dyDescent="0.25">
      <c r="A152" s="108" t="s">
        <v>1543</v>
      </c>
      <c r="B152" s="61" t="s">
        <v>1544</v>
      </c>
      <c r="C152" s="61" t="s">
        <v>1545</v>
      </c>
      <c r="D152" s="138">
        <v>43000</v>
      </c>
      <c r="E152" s="138">
        <v>43000</v>
      </c>
      <c r="F152" s="59"/>
    </row>
    <row r="153" spans="1:6" ht="24" x14ac:dyDescent="0.25">
      <c r="A153" s="108" t="s">
        <v>1546</v>
      </c>
      <c r="B153" s="61" t="s">
        <v>4303</v>
      </c>
      <c r="C153" s="61" t="s">
        <v>1547</v>
      </c>
      <c r="D153" s="138">
        <v>43000</v>
      </c>
      <c r="E153" s="138">
        <v>43000</v>
      </c>
      <c r="F153" s="59"/>
    </row>
    <row r="154" spans="1:6" ht="24" x14ac:dyDescent="0.25">
      <c r="A154" s="108" t="s">
        <v>1548</v>
      </c>
      <c r="B154" s="61" t="s">
        <v>367</v>
      </c>
      <c r="C154" s="61" t="s">
        <v>1549</v>
      </c>
      <c r="D154" s="138">
        <v>20000</v>
      </c>
      <c r="E154" s="138">
        <v>20000</v>
      </c>
      <c r="F154" s="59"/>
    </row>
    <row r="155" spans="1:6" ht="48" x14ac:dyDescent="0.25">
      <c r="A155" s="108" t="s">
        <v>1550</v>
      </c>
      <c r="B155" s="61" t="s">
        <v>415</v>
      </c>
      <c r="C155" s="61" t="s">
        <v>1551</v>
      </c>
      <c r="D155" s="138">
        <v>30000</v>
      </c>
      <c r="E155" s="138">
        <v>30000</v>
      </c>
      <c r="F155" s="59"/>
    </row>
    <row r="156" spans="1:6" ht="24" x14ac:dyDescent="0.25">
      <c r="A156" s="108" t="s">
        <v>1552</v>
      </c>
      <c r="B156" s="61" t="s">
        <v>465</v>
      </c>
      <c r="C156" s="61" t="s">
        <v>1553</v>
      </c>
      <c r="D156" s="138">
        <v>20000</v>
      </c>
      <c r="E156" s="138">
        <v>20000</v>
      </c>
      <c r="F156" s="59"/>
    </row>
    <row r="157" spans="1:6" x14ac:dyDescent="0.25">
      <c r="A157" s="108" t="s">
        <v>1554</v>
      </c>
      <c r="B157" s="61" t="s">
        <v>1555</v>
      </c>
      <c r="C157" s="61" t="s">
        <v>1556</v>
      </c>
      <c r="D157" s="138">
        <v>60000</v>
      </c>
      <c r="E157" s="138">
        <v>60000</v>
      </c>
      <c r="F157" s="59"/>
    </row>
    <row r="158" spans="1:6" ht="24" x14ac:dyDescent="0.25">
      <c r="A158" s="108" t="s">
        <v>1557</v>
      </c>
      <c r="B158" s="61" t="s">
        <v>416</v>
      </c>
      <c r="C158" s="61" t="s">
        <v>1558</v>
      </c>
      <c r="D158" s="138">
        <v>37000</v>
      </c>
      <c r="E158" s="138">
        <v>37000</v>
      </c>
      <c r="F158" s="59"/>
    </row>
    <row r="159" spans="1:6" ht="24" x14ac:dyDescent="0.25">
      <c r="A159" s="108" t="s">
        <v>1559</v>
      </c>
      <c r="B159" s="61" t="s">
        <v>409</v>
      </c>
      <c r="C159" s="61" t="s">
        <v>1560</v>
      </c>
      <c r="D159" s="138">
        <v>60000</v>
      </c>
      <c r="E159" s="138">
        <v>60000</v>
      </c>
      <c r="F159" s="59"/>
    </row>
    <row r="160" spans="1:6" ht="24" x14ac:dyDescent="0.25">
      <c r="A160" s="108" t="s">
        <v>1561</v>
      </c>
      <c r="B160" s="61" t="s">
        <v>1181</v>
      </c>
      <c r="C160" s="61" t="s">
        <v>1562</v>
      </c>
      <c r="D160" s="138">
        <v>52000</v>
      </c>
      <c r="E160" s="138">
        <v>52000</v>
      </c>
      <c r="F160" s="59"/>
    </row>
    <row r="161" spans="1:6" ht="48" x14ac:dyDescent="0.25">
      <c r="A161" s="108" t="s">
        <v>1563</v>
      </c>
      <c r="B161" s="61" t="s">
        <v>352</v>
      </c>
      <c r="C161" s="61" t="s">
        <v>1564</v>
      </c>
      <c r="D161" s="138">
        <v>67000</v>
      </c>
      <c r="E161" s="138">
        <v>67000</v>
      </c>
      <c r="F161" s="59"/>
    </row>
    <row r="162" spans="1:6" ht="24" x14ac:dyDescent="0.25">
      <c r="A162" s="108" t="s">
        <v>1565</v>
      </c>
      <c r="B162" s="61" t="s">
        <v>1187</v>
      </c>
      <c r="C162" s="61" t="s">
        <v>1566</v>
      </c>
      <c r="D162" s="138">
        <v>20000</v>
      </c>
      <c r="E162" s="138">
        <v>20000</v>
      </c>
      <c r="F162" s="59"/>
    </row>
    <row r="163" spans="1:6" ht="36" x14ac:dyDescent="0.25">
      <c r="A163" s="108" t="s">
        <v>1567</v>
      </c>
      <c r="B163" s="61" t="s">
        <v>352</v>
      </c>
      <c r="C163" s="61" t="s">
        <v>1568</v>
      </c>
      <c r="D163" s="138">
        <v>63000</v>
      </c>
      <c r="E163" s="138">
        <v>63000</v>
      </c>
      <c r="F163" s="59"/>
    </row>
    <row r="164" spans="1:6" ht="36" x14ac:dyDescent="0.25">
      <c r="A164" s="108" t="s">
        <v>1569</v>
      </c>
      <c r="B164" s="61" t="s">
        <v>352</v>
      </c>
      <c r="C164" s="61" t="s">
        <v>1570</v>
      </c>
      <c r="D164" s="138">
        <v>37000</v>
      </c>
      <c r="E164" s="138">
        <v>37000</v>
      </c>
      <c r="F164" s="59"/>
    </row>
    <row r="165" spans="1:6" ht="24" x14ac:dyDescent="0.25">
      <c r="A165" s="108" t="s">
        <v>1571</v>
      </c>
      <c r="B165" s="61" t="s">
        <v>426</v>
      </c>
      <c r="C165" s="61" t="s">
        <v>1572</v>
      </c>
      <c r="D165" s="138">
        <v>20000</v>
      </c>
      <c r="E165" s="138">
        <v>20000</v>
      </c>
      <c r="F165" s="59"/>
    </row>
    <row r="166" spans="1:6" ht="24" x14ac:dyDescent="0.25">
      <c r="A166" s="108" t="s">
        <v>1573</v>
      </c>
      <c r="B166" s="61" t="s">
        <v>467</v>
      </c>
      <c r="C166" s="61" t="s">
        <v>1574</v>
      </c>
      <c r="D166" s="138">
        <v>43000</v>
      </c>
      <c r="E166" s="138">
        <v>43000</v>
      </c>
      <c r="F166" s="59"/>
    </row>
    <row r="167" spans="1:6" ht="24" x14ac:dyDescent="0.25">
      <c r="A167" s="108" t="s">
        <v>1575</v>
      </c>
      <c r="B167" s="61" t="s">
        <v>366</v>
      </c>
      <c r="C167" s="61" t="s">
        <v>1576</v>
      </c>
      <c r="D167" s="138">
        <v>60000</v>
      </c>
      <c r="E167" s="138">
        <v>60000</v>
      </c>
      <c r="F167" s="59"/>
    </row>
    <row r="168" spans="1:6" ht="24" x14ac:dyDescent="0.25">
      <c r="A168" s="108" t="s">
        <v>1577</v>
      </c>
      <c r="B168" s="61" t="s">
        <v>366</v>
      </c>
      <c r="C168" s="61" t="s">
        <v>1578</v>
      </c>
      <c r="D168" s="138">
        <v>27000</v>
      </c>
      <c r="E168" s="138">
        <v>27000</v>
      </c>
      <c r="F168" s="59"/>
    </row>
    <row r="169" spans="1:6" ht="21.95" customHeight="1" x14ac:dyDescent="0.25">
      <c r="A169" s="108" t="s">
        <v>1579</v>
      </c>
      <c r="B169" s="61" t="s">
        <v>366</v>
      </c>
      <c r="C169" s="61" t="s">
        <v>1580</v>
      </c>
      <c r="D169" s="138">
        <v>20000</v>
      </c>
      <c r="E169" s="138">
        <v>20000</v>
      </c>
      <c r="F169" s="59"/>
    </row>
    <row r="170" spans="1:6" ht="24" x14ac:dyDescent="0.25">
      <c r="A170" s="108" t="s">
        <v>1581</v>
      </c>
      <c r="B170" s="61" t="s">
        <v>366</v>
      </c>
      <c r="C170" s="61" t="s">
        <v>1582</v>
      </c>
      <c r="D170" s="138">
        <v>43000</v>
      </c>
      <c r="E170" s="138">
        <v>43000</v>
      </c>
      <c r="F170" s="59"/>
    </row>
    <row r="171" spans="1:6" ht="24" x14ac:dyDescent="0.25">
      <c r="A171" s="108" t="s">
        <v>1583</v>
      </c>
      <c r="B171" s="61" t="s">
        <v>438</v>
      </c>
      <c r="C171" s="61" t="s">
        <v>1584</v>
      </c>
      <c r="D171" s="138">
        <v>43000</v>
      </c>
      <c r="E171" s="138">
        <v>43000</v>
      </c>
      <c r="F171" s="59"/>
    </row>
    <row r="172" spans="1:6" ht="24" x14ac:dyDescent="0.25">
      <c r="A172" s="108" t="s">
        <v>1585</v>
      </c>
      <c r="B172" s="61" t="s">
        <v>1397</v>
      </c>
      <c r="C172" s="61" t="s">
        <v>1586</v>
      </c>
      <c r="D172" s="138">
        <v>43000</v>
      </c>
      <c r="E172" s="138">
        <v>43000</v>
      </c>
      <c r="F172" s="59"/>
    </row>
    <row r="173" spans="1:6" ht="36" x14ac:dyDescent="0.25">
      <c r="A173" s="108" t="s">
        <v>1587</v>
      </c>
      <c r="B173" s="61" t="s">
        <v>458</v>
      </c>
      <c r="C173" s="61" t="s">
        <v>1588</v>
      </c>
      <c r="D173" s="138">
        <v>20000</v>
      </c>
      <c r="E173" s="138">
        <v>20000</v>
      </c>
      <c r="F173" s="59"/>
    </row>
    <row r="174" spans="1:6" ht="48" x14ac:dyDescent="0.25">
      <c r="A174" s="108" t="s">
        <v>1589</v>
      </c>
      <c r="B174" s="61" t="s">
        <v>378</v>
      </c>
      <c r="C174" s="61" t="s">
        <v>1590</v>
      </c>
      <c r="D174" s="138">
        <v>60000</v>
      </c>
      <c r="E174" s="138">
        <v>60000</v>
      </c>
      <c r="F174" s="59"/>
    </row>
    <row r="175" spans="1:6" ht="24.6" customHeight="1" x14ac:dyDescent="0.25">
      <c r="A175" s="108" t="s">
        <v>1591</v>
      </c>
      <c r="B175" s="61" t="s">
        <v>474</v>
      </c>
      <c r="C175" s="61" t="s">
        <v>1592</v>
      </c>
      <c r="D175" s="138">
        <v>20000</v>
      </c>
      <c r="E175" s="138">
        <v>20000</v>
      </c>
      <c r="F175" s="59"/>
    </row>
    <row r="176" spans="1:6" ht="24.6" customHeight="1" x14ac:dyDescent="0.25">
      <c r="A176" s="108" t="s">
        <v>1593</v>
      </c>
      <c r="B176" s="61" t="s">
        <v>356</v>
      </c>
      <c r="C176" s="61" t="s">
        <v>1594</v>
      </c>
      <c r="D176" s="138">
        <v>67000</v>
      </c>
      <c r="E176" s="138">
        <v>67000</v>
      </c>
      <c r="F176" s="59"/>
    </row>
    <row r="177" spans="1:6" x14ac:dyDescent="0.25">
      <c r="A177" s="108" t="s">
        <v>1595</v>
      </c>
      <c r="B177" s="61" t="s">
        <v>462</v>
      </c>
      <c r="C177" s="61" t="s">
        <v>1596</v>
      </c>
      <c r="D177" s="138">
        <v>67000</v>
      </c>
      <c r="E177" s="138">
        <v>67000</v>
      </c>
      <c r="F177" s="59"/>
    </row>
    <row r="178" spans="1:6" ht="36" x14ac:dyDescent="0.25">
      <c r="A178" s="108" t="s">
        <v>1597</v>
      </c>
      <c r="B178" s="61" t="s">
        <v>443</v>
      </c>
      <c r="C178" s="61" t="s">
        <v>1598</v>
      </c>
      <c r="D178" s="138">
        <v>60000</v>
      </c>
      <c r="E178" s="138">
        <v>60000</v>
      </c>
      <c r="F178" s="59"/>
    </row>
    <row r="179" spans="1:6" ht="48" x14ac:dyDescent="0.25">
      <c r="A179" s="108" t="s">
        <v>1599</v>
      </c>
      <c r="B179" s="61" t="s">
        <v>479</v>
      </c>
      <c r="C179" s="61" t="s">
        <v>1600</v>
      </c>
      <c r="D179" s="138">
        <v>43000</v>
      </c>
      <c r="E179" s="138">
        <v>43000</v>
      </c>
      <c r="F179" s="59"/>
    </row>
    <row r="180" spans="1:6" ht="24" x14ac:dyDescent="0.25">
      <c r="A180" s="108" t="s">
        <v>1601</v>
      </c>
      <c r="B180" s="61" t="s">
        <v>459</v>
      </c>
      <c r="C180" s="61" t="s">
        <v>1602</v>
      </c>
      <c r="D180" s="138">
        <v>67000</v>
      </c>
      <c r="E180" s="138">
        <v>67000</v>
      </c>
      <c r="F180" s="59"/>
    </row>
    <row r="181" spans="1:6" ht="36" x14ac:dyDescent="0.25">
      <c r="A181" s="108" t="s">
        <v>1603</v>
      </c>
      <c r="B181" s="61" t="s">
        <v>435</v>
      </c>
      <c r="C181" s="61" t="s">
        <v>1604</v>
      </c>
      <c r="D181" s="138">
        <v>20000</v>
      </c>
      <c r="E181" s="138">
        <v>20000</v>
      </c>
      <c r="F181" s="59"/>
    </row>
    <row r="182" spans="1:6" ht="24" x14ac:dyDescent="0.25">
      <c r="A182" s="108" t="s">
        <v>1605</v>
      </c>
      <c r="B182" s="61" t="s">
        <v>440</v>
      </c>
      <c r="C182" s="61" t="s">
        <v>1606</v>
      </c>
      <c r="D182" s="138">
        <v>20000</v>
      </c>
      <c r="E182" s="138">
        <v>0</v>
      </c>
      <c r="F182" s="59"/>
    </row>
    <row r="183" spans="1:6" ht="48" x14ac:dyDescent="0.25">
      <c r="A183" s="108" t="s">
        <v>1607</v>
      </c>
      <c r="B183" s="61" t="s">
        <v>1608</v>
      </c>
      <c r="C183" s="61" t="s">
        <v>1609</v>
      </c>
      <c r="D183" s="138">
        <v>20000</v>
      </c>
      <c r="E183" s="138">
        <v>0</v>
      </c>
      <c r="F183" s="59"/>
    </row>
    <row r="184" spans="1:6" ht="36" x14ac:dyDescent="0.25">
      <c r="A184" s="108" t="s">
        <v>1610</v>
      </c>
      <c r="B184" s="61" t="s">
        <v>382</v>
      </c>
      <c r="C184" s="61" t="s">
        <v>1611</v>
      </c>
      <c r="D184" s="138">
        <v>50000</v>
      </c>
      <c r="E184" s="138">
        <v>50000</v>
      </c>
      <c r="F184" s="59"/>
    </row>
    <row r="185" spans="1:6" ht="27.95" customHeight="1" x14ac:dyDescent="0.25">
      <c r="A185" s="108" t="s">
        <v>1612</v>
      </c>
      <c r="B185" s="61" t="s">
        <v>1178</v>
      </c>
      <c r="C185" s="61" t="s">
        <v>1613</v>
      </c>
      <c r="D185" s="138">
        <v>24000</v>
      </c>
      <c r="E185" s="138">
        <v>0</v>
      </c>
      <c r="F185" s="59"/>
    </row>
    <row r="186" spans="1:6" x14ac:dyDescent="0.25">
      <c r="A186" s="108" t="s">
        <v>1614</v>
      </c>
      <c r="B186" s="61" t="s">
        <v>1615</v>
      </c>
      <c r="C186" s="61" t="s">
        <v>1616</v>
      </c>
      <c r="D186" s="138">
        <v>40000</v>
      </c>
      <c r="E186" s="138">
        <v>40000</v>
      </c>
      <c r="F186" s="59"/>
    </row>
    <row r="187" spans="1:6" ht="24" x14ac:dyDescent="0.25">
      <c r="A187" s="108" t="s">
        <v>1617</v>
      </c>
      <c r="B187" s="61" t="s">
        <v>424</v>
      </c>
      <c r="C187" s="61" t="s">
        <v>1618</v>
      </c>
      <c r="D187" s="138">
        <v>45000</v>
      </c>
      <c r="E187" s="138">
        <v>28500</v>
      </c>
      <c r="F187" s="59"/>
    </row>
    <row r="188" spans="1:6" ht="48" x14ac:dyDescent="0.25">
      <c r="A188" s="108" t="s">
        <v>1619</v>
      </c>
      <c r="B188" s="61" t="s">
        <v>486</v>
      </c>
      <c r="C188" s="61" t="s">
        <v>1620</v>
      </c>
      <c r="D188" s="138">
        <v>52000</v>
      </c>
      <c r="E188" s="138">
        <v>52000</v>
      </c>
      <c r="F188" s="59"/>
    </row>
    <row r="189" spans="1:6" ht="36" x14ac:dyDescent="0.25">
      <c r="A189" s="108" t="s">
        <v>1621</v>
      </c>
      <c r="B189" s="61" t="s">
        <v>358</v>
      </c>
      <c r="C189" s="61" t="s">
        <v>1622</v>
      </c>
      <c r="D189" s="138">
        <v>41000</v>
      </c>
      <c r="E189" s="138">
        <v>41000</v>
      </c>
      <c r="F189" s="59"/>
    </row>
    <row r="190" spans="1:6" x14ac:dyDescent="0.25">
      <c r="A190" s="108" t="s">
        <v>1623</v>
      </c>
      <c r="B190" s="61" t="s">
        <v>477</v>
      </c>
      <c r="C190" s="61" t="s">
        <v>1624</v>
      </c>
      <c r="D190" s="138">
        <v>20000</v>
      </c>
      <c r="E190" s="138">
        <v>20000</v>
      </c>
      <c r="F190" s="59"/>
    </row>
    <row r="191" spans="1:6" x14ac:dyDescent="0.25">
      <c r="A191" s="108" t="s">
        <v>1625</v>
      </c>
      <c r="B191" s="61" t="s">
        <v>478</v>
      </c>
      <c r="C191" s="61" t="s">
        <v>1626</v>
      </c>
      <c r="D191" s="138">
        <v>43000</v>
      </c>
      <c r="E191" s="138">
        <v>43000</v>
      </c>
      <c r="F191" s="59"/>
    </row>
    <row r="192" spans="1:6" ht="24" x14ac:dyDescent="0.25">
      <c r="A192" s="108" t="s">
        <v>1627</v>
      </c>
      <c r="B192" s="61" t="s">
        <v>1241</v>
      </c>
      <c r="C192" s="61" t="s">
        <v>1628</v>
      </c>
      <c r="D192" s="138">
        <v>26000</v>
      </c>
      <c r="E192" s="138">
        <v>26000</v>
      </c>
      <c r="F192" s="59"/>
    </row>
    <row r="193" spans="1:6" ht="24" x14ac:dyDescent="0.25">
      <c r="A193" s="108" t="s">
        <v>1629</v>
      </c>
      <c r="B193" s="61" t="s">
        <v>1630</v>
      </c>
      <c r="C193" s="61" t="s">
        <v>1631</v>
      </c>
      <c r="D193" s="138">
        <v>42000</v>
      </c>
      <c r="E193" s="138">
        <v>42000</v>
      </c>
      <c r="F193" s="59"/>
    </row>
    <row r="194" spans="1:6" ht="24" x14ac:dyDescent="0.25">
      <c r="A194" s="108" t="s">
        <v>1632</v>
      </c>
      <c r="B194" s="61" t="s">
        <v>617</v>
      </c>
      <c r="C194" s="61" t="s">
        <v>1633</v>
      </c>
      <c r="D194" s="138">
        <v>31000</v>
      </c>
      <c r="E194" s="138">
        <v>31000</v>
      </c>
      <c r="F194" s="59"/>
    </row>
    <row r="195" spans="1:6" x14ac:dyDescent="0.25">
      <c r="A195" s="108" t="s">
        <v>1634</v>
      </c>
      <c r="B195" s="61" t="s">
        <v>491</v>
      </c>
      <c r="C195" s="61" t="s">
        <v>1635</v>
      </c>
      <c r="D195" s="138">
        <v>43000</v>
      </c>
      <c r="E195" s="138">
        <v>43000</v>
      </c>
      <c r="F195" s="59"/>
    </row>
    <row r="196" spans="1:6" ht="24" x14ac:dyDescent="0.25">
      <c r="A196" s="108" t="s">
        <v>1636</v>
      </c>
      <c r="B196" s="61" t="s">
        <v>391</v>
      </c>
      <c r="C196" s="61" t="s">
        <v>1637</v>
      </c>
      <c r="D196" s="138">
        <v>60000</v>
      </c>
      <c r="E196" s="138">
        <v>60000</v>
      </c>
      <c r="F196" s="59"/>
    </row>
    <row r="197" spans="1:6" ht="24" x14ac:dyDescent="0.25">
      <c r="A197" s="108" t="s">
        <v>1638</v>
      </c>
      <c r="B197" s="61" t="s">
        <v>492</v>
      </c>
      <c r="C197" s="61" t="s">
        <v>1639</v>
      </c>
      <c r="D197" s="138">
        <v>20000</v>
      </c>
      <c r="E197" s="138">
        <v>20000</v>
      </c>
      <c r="F197" s="59"/>
    </row>
    <row r="198" spans="1:6" ht="36" x14ac:dyDescent="0.25">
      <c r="A198" s="108" t="s">
        <v>1640</v>
      </c>
      <c r="B198" s="61" t="s">
        <v>490</v>
      </c>
      <c r="C198" s="61" t="s">
        <v>1641</v>
      </c>
      <c r="D198" s="138">
        <v>52000</v>
      </c>
      <c r="E198" s="138">
        <v>52000</v>
      </c>
      <c r="F198" s="59"/>
    </row>
    <row r="199" spans="1:6" ht="36" x14ac:dyDescent="0.25">
      <c r="A199" s="108" t="s">
        <v>1642</v>
      </c>
      <c r="B199" s="61" t="s">
        <v>499</v>
      </c>
      <c r="C199" s="61" t="s">
        <v>1643</v>
      </c>
      <c r="D199" s="138">
        <v>33000</v>
      </c>
      <c r="E199" s="138">
        <v>33000</v>
      </c>
      <c r="F199" s="59"/>
    </row>
    <row r="200" spans="1:6" ht="24.6" customHeight="1" x14ac:dyDescent="0.25">
      <c r="A200" s="108" t="s">
        <v>1644</v>
      </c>
      <c r="B200" s="61" t="s">
        <v>1645</v>
      </c>
      <c r="C200" s="61" t="s">
        <v>1646</v>
      </c>
      <c r="D200" s="139">
        <v>20000</v>
      </c>
      <c r="E200" s="139">
        <v>20000</v>
      </c>
      <c r="F200" s="59"/>
    </row>
    <row r="201" spans="1:6" ht="24" x14ac:dyDescent="0.25">
      <c r="A201" s="108" t="s">
        <v>1647</v>
      </c>
      <c r="B201" s="61" t="s">
        <v>463</v>
      </c>
      <c r="C201" s="61" t="s">
        <v>1648</v>
      </c>
      <c r="D201" s="139">
        <v>36000</v>
      </c>
      <c r="E201" s="139">
        <v>36000</v>
      </c>
      <c r="F201" s="59"/>
    </row>
    <row r="202" spans="1:6" ht="24" x14ac:dyDescent="0.25">
      <c r="A202" s="108" t="s">
        <v>1649</v>
      </c>
      <c r="B202" s="61" t="s">
        <v>1650</v>
      </c>
      <c r="C202" s="61" t="s">
        <v>1651</v>
      </c>
      <c r="D202" s="139">
        <v>32000</v>
      </c>
      <c r="E202" s="139">
        <v>32000</v>
      </c>
      <c r="F202" s="59"/>
    </row>
    <row r="203" spans="1:6" ht="24" x14ac:dyDescent="0.25">
      <c r="A203" s="108" t="s">
        <v>1652</v>
      </c>
      <c r="B203" s="61" t="s">
        <v>1653</v>
      </c>
      <c r="C203" s="61" t="s">
        <v>1654</v>
      </c>
      <c r="D203" s="139">
        <v>30000</v>
      </c>
      <c r="E203" s="139">
        <v>30000</v>
      </c>
      <c r="F203" s="59"/>
    </row>
    <row r="204" spans="1:6" ht="24" x14ac:dyDescent="0.25">
      <c r="A204" s="108" t="s">
        <v>1655</v>
      </c>
      <c r="B204" s="61" t="s">
        <v>396</v>
      </c>
      <c r="C204" s="61" t="s">
        <v>1656</v>
      </c>
      <c r="D204" s="139">
        <v>30000</v>
      </c>
      <c r="E204" s="139">
        <v>30000</v>
      </c>
      <c r="F204" s="59"/>
    </row>
    <row r="205" spans="1:6" ht="24" x14ac:dyDescent="0.25">
      <c r="A205" s="108" t="s">
        <v>1657</v>
      </c>
      <c r="B205" s="61" t="s">
        <v>415</v>
      </c>
      <c r="C205" s="61" t="s">
        <v>1658</v>
      </c>
      <c r="D205" s="139">
        <v>24000</v>
      </c>
      <c r="E205" s="139">
        <v>24000</v>
      </c>
      <c r="F205" s="59"/>
    </row>
    <row r="206" spans="1:6" ht="24" x14ac:dyDescent="0.25">
      <c r="A206" s="108" t="s">
        <v>1659</v>
      </c>
      <c r="B206" s="61" t="s">
        <v>1555</v>
      </c>
      <c r="C206" s="61" t="s">
        <v>1660</v>
      </c>
      <c r="D206" s="139">
        <v>34000</v>
      </c>
      <c r="E206" s="139">
        <v>34000</v>
      </c>
      <c r="F206" s="59"/>
    </row>
    <row r="207" spans="1:6" ht="36" x14ac:dyDescent="0.25">
      <c r="A207" s="108" t="s">
        <v>1661</v>
      </c>
      <c r="B207" s="61" t="s">
        <v>362</v>
      </c>
      <c r="C207" s="61" t="s">
        <v>473</v>
      </c>
      <c r="D207" s="139">
        <v>42000</v>
      </c>
      <c r="E207" s="139">
        <v>23360</v>
      </c>
      <c r="F207" s="59"/>
    </row>
    <row r="208" spans="1:6" ht="24" x14ac:dyDescent="0.25">
      <c r="A208" s="108" t="s">
        <v>1662</v>
      </c>
      <c r="B208" s="61" t="s">
        <v>383</v>
      </c>
      <c r="C208" s="61" t="s">
        <v>1663</v>
      </c>
      <c r="D208" s="139">
        <v>33000</v>
      </c>
      <c r="E208" s="139">
        <v>33000</v>
      </c>
      <c r="F208" s="59"/>
    </row>
    <row r="209" spans="1:6" ht="36" x14ac:dyDescent="0.25">
      <c r="A209" s="108" t="s">
        <v>1664</v>
      </c>
      <c r="B209" s="61" t="s">
        <v>1665</v>
      </c>
      <c r="C209" s="61" t="s">
        <v>1666</v>
      </c>
      <c r="D209" s="139">
        <v>37000</v>
      </c>
      <c r="E209" s="139">
        <v>37000</v>
      </c>
      <c r="F209" s="59"/>
    </row>
    <row r="210" spans="1:6" ht="24" x14ac:dyDescent="0.25">
      <c r="A210" s="108" t="s">
        <v>1667</v>
      </c>
      <c r="B210" s="61" t="s">
        <v>1668</v>
      </c>
      <c r="C210" s="61" t="s">
        <v>1669</v>
      </c>
      <c r="D210" s="139">
        <v>33000</v>
      </c>
      <c r="E210" s="139">
        <v>33000</v>
      </c>
      <c r="F210" s="59"/>
    </row>
    <row r="211" spans="1:6" ht="24" x14ac:dyDescent="0.25">
      <c r="A211" s="108" t="s">
        <v>1670</v>
      </c>
      <c r="B211" s="61" t="s">
        <v>416</v>
      </c>
      <c r="C211" s="61" t="s">
        <v>1671</v>
      </c>
      <c r="D211" s="139">
        <v>37000</v>
      </c>
      <c r="E211" s="139">
        <v>37000</v>
      </c>
      <c r="F211" s="59"/>
    </row>
    <row r="212" spans="1:6" ht="24" x14ac:dyDescent="0.25">
      <c r="A212" s="108" t="s">
        <v>1672</v>
      </c>
      <c r="B212" s="61" t="s">
        <v>1673</v>
      </c>
      <c r="C212" s="61" t="s">
        <v>1674</v>
      </c>
      <c r="D212" s="139">
        <v>31000</v>
      </c>
      <c r="E212" s="139">
        <v>31000</v>
      </c>
      <c r="F212" s="59"/>
    </row>
    <row r="213" spans="1:6" ht="24" x14ac:dyDescent="0.25">
      <c r="A213" s="108" t="s">
        <v>1675</v>
      </c>
      <c r="B213" s="61" t="s">
        <v>1676</v>
      </c>
      <c r="C213" s="61" t="s">
        <v>1677</v>
      </c>
      <c r="D213" s="139">
        <v>36000</v>
      </c>
      <c r="E213" s="139">
        <v>36000</v>
      </c>
      <c r="F213" s="59"/>
    </row>
    <row r="214" spans="1:6" ht="24" x14ac:dyDescent="0.25">
      <c r="A214" s="108" t="s">
        <v>1678</v>
      </c>
      <c r="B214" s="61" t="s">
        <v>350</v>
      </c>
      <c r="C214" s="61" t="s">
        <v>1679</v>
      </c>
      <c r="D214" s="139">
        <v>37000</v>
      </c>
      <c r="E214" s="139">
        <v>37000</v>
      </c>
      <c r="F214" s="59"/>
    </row>
    <row r="215" spans="1:6" ht="24" x14ac:dyDescent="0.25">
      <c r="A215" s="108" t="s">
        <v>1680</v>
      </c>
      <c r="B215" s="61" t="s">
        <v>411</v>
      </c>
      <c r="C215" s="61" t="s">
        <v>1646</v>
      </c>
      <c r="D215" s="139">
        <v>36000</v>
      </c>
      <c r="E215" s="139">
        <v>36000</v>
      </c>
      <c r="F215" s="59"/>
    </row>
    <row r="216" spans="1:6" ht="24" x14ac:dyDescent="0.25">
      <c r="A216" s="108" t="s">
        <v>1681</v>
      </c>
      <c r="B216" s="61" t="s">
        <v>409</v>
      </c>
      <c r="C216" s="61" t="s">
        <v>1682</v>
      </c>
      <c r="D216" s="139">
        <v>37000</v>
      </c>
      <c r="E216" s="139">
        <v>37000</v>
      </c>
      <c r="F216" s="59"/>
    </row>
    <row r="217" spans="1:6" ht="24" x14ac:dyDescent="0.25">
      <c r="A217" s="108" t="s">
        <v>1683</v>
      </c>
      <c r="B217" s="61" t="s">
        <v>400</v>
      </c>
      <c r="C217" s="61" t="s">
        <v>1684</v>
      </c>
      <c r="D217" s="139">
        <v>27000</v>
      </c>
      <c r="E217" s="139">
        <v>27000</v>
      </c>
      <c r="F217" s="59"/>
    </row>
    <row r="218" spans="1:6" ht="48" x14ac:dyDescent="0.25">
      <c r="A218" s="108" t="s">
        <v>1685</v>
      </c>
      <c r="B218" s="61" t="s">
        <v>447</v>
      </c>
      <c r="C218" s="61" t="s">
        <v>1686</v>
      </c>
      <c r="D218" s="139">
        <v>30000</v>
      </c>
      <c r="E218" s="139">
        <v>30000</v>
      </c>
      <c r="F218" s="59"/>
    </row>
    <row r="219" spans="1:6" ht="36" x14ac:dyDescent="0.25">
      <c r="A219" s="108" t="s">
        <v>1687</v>
      </c>
      <c r="B219" s="61" t="s">
        <v>418</v>
      </c>
      <c r="C219" s="61" t="s">
        <v>1688</v>
      </c>
      <c r="D219" s="139">
        <v>25000</v>
      </c>
      <c r="E219" s="139">
        <v>25000</v>
      </c>
      <c r="F219" s="59"/>
    </row>
    <row r="220" spans="1:6" ht="24" x14ac:dyDescent="0.25">
      <c r="A220" s="108" t="s">
        <v>1689</v>
      </c>
      <c r="B220" s="61" t="s">
        <v>24</v>
      </c>
      <c r="C220" s="61" t="s">
        <v>1690</v>
      </c>
      <c r="D220" s="139">
        <v>38000</v>
      </c>
      <c r="E220" s="139">
        <v>38000</v>
      </c>
      <c r="F220" s="59"/>
    </row>
    <row r="221" spans="1:6" ht="24" x14ac:dyDescent="0.25">
      <c r="A221" s="108" t="s">
        <v>1691</v>
      </c>
      <c r="B221" s="61" t="s">
        <v>407</v>
      </c>
      <c r="C221" s="61" t="s">
        <v>466</v>
      </c>
      <c r="D221" s="139">
        <v>27000</v>
      </c>
      <c r="E221" s="139">
        <v>27000</v>
      </c>
      <c r="F221" s="59"/>
    </row>
    <row r="222" spans="1:6" ht="24" x14ac:dyDescent="0.25">
      <c r="A222" s="108" t="s">
        <v>1692</v>
      </c>
      <c r="B222" s="61" t="s">
        <v>405</v>
      </c>
      <c r="C222" s="61" t="s">
        <v>1693</v>
      </c>
      <c r="D222" s="139">
        <v>36000</v>
      </c>
      <c r="E222" s="139">
        <v>36000</v>
      </c>
      <c r="F222" s="59"/>
    </row>
    <row r="223" spans="1:6" ht="24" x14ac:dyDescent="0.25">
      <c r="A223" s="108" t="s">
        <v>1694</v>
      </c>
      <c r="B223" s="61" t="s">
        <v>437</v>
      </c>
      <c r="C223" s="61" t="s">
        <v>1695</v>
      </c>
      <c r="D223" s="139">
        <v>20000</v>
      </c>
      <c r="E223" s="139">
        <v>0</v>
      </c>
      <c r="F223" s="59"/>
    </row>
    <row r="224" spans="1:6" ht="24" x14ac:dyDescent="0.25">
      <c r="A224" s="108" t="s">
        <v>1696</v>
      </c>
      <c r="B224" s="61" t="s">
        <v>392</v>
      </c>
      <c r="C224" s="61" t="s">
        <v>496</v>
      </c>
      <c r="D224" s="139">
        <v>41000</v>
      </c>
      <c r="E224" s="139">
        <v>41000</v>
      </c>
      <c r="F224" s="59"/>
    </row>
    <row r="225" spans="1:6" ht="24" x14ac:dyDescent="0.25">
      <c r="A225" s="108" t="s">
        <v>1697</v>
      </c>
      <c r="B225" s="61" t="s">
        <v>389</v>
      </c>
      <c r="C225" s="61" t="s">
        <v>1698</v>
      </c>
      <c r="D225" s="139">
        <v>38000</v>
      </c>
      <c r="E225" s="139">
        <v>38000</v>
      </c>
      <c r="F225" s="59"/>
    </row>
    <row r="226" spans="1:6" ht="24" x14ac:dyDescent="0.25">
      <c r="A226" s="108" t="s">
        <v>1699</v>
      </c>
      <c r="B226" s="61" t="s">
        <v>1700</v>
      </c>
      <c r="C226" s="61" t="s">
        <v>1701</v>
      </c>
      <c r="D226" s="139">
        <v>20000</v>
      </c>
      <c r="E226" s="139">
        <v>20000</v>
      </c>
      <c r="F226" s="59"/>
    </row>
    <row r="227" spans="1:6" ht="24" x14ac:dyDescent="0.25">
      <c r="A227" s="108" t="s">
        <v>1702</v>
      </c>
      <c r="B227" s="61" t="s">
        <v>1703</v>
      </c>
      <c r="C227" s="61" t="s">
        <v>1704</v>
      </c>
      <c r="D227" s="139">
        <v>28000</v>
      </c>
      <c r="E227" s="139">
        <v>28000</v>
      </c>
      <c r="F227" s="59"/>
    </row>
    <row r="228" spans="1:6" ht="24" x14ac:dyDescent="0.25">
      <c r="A228" s="108" t="s">
        <v>1705</v>
      </c>
      <c r="B228" s="61" t="s">
        <v>348</v>
      </c>
      <c r="C228" s="61" t="s">
        <v>1706</v>
      </c>
      <c r="D228" s="139">
        <v>37000</v>
      </c>
      <c r="E228" s="139">
        <v>37000</v>
      </c>
      <c r="F228" s="59"/>
    </row>
    <row r="229" spans="1:6" ht="36" x14ac:dyDescent="0.25">
      <c r="A229" s="108" t="s">
        <v>1707</v>
      </c>
      <c r="B229" s="61" t="s">
        <v>1708</v>
      </c>
      <c r="C229" s="61" t="s">
        <v>1709</v>
      </c>
      <c r="D229" s="139">
        <v>38000</v>
      </c>
      <c r="E229" s="139">
        <v>38000</v>
      </c>
      <c r="F229" s="59"/>
    </row>
    <row r="230" spans="1:6" ht="24" x14ac:dyDescent="0.25">
      <c r="A230" s="108" t="s">
        <v>1710</v>
      </c>
      <c r="B230" s="61" t="s">
        <v>426</v>
      </c>
      <c r="C230" s="61" t="s">
        <v>1711</v>
      </c>
      <c r="D230" s="139">
        <v>33000</v>
      </c>
      <c r="E230" s="139">
        <v>33000</v>
      </c>
      <c r="F230" s="59"/>
    </row>
    <row r="231" spans="1:6" ht="24" x14ac:dyDescent="0.25">
      <c r="A231" s="108" t="s">
        <v>1712</v>
      </c>
      <c r="B231" s="61" t="s">
        <v>1713</v>
      </c>
      <c r="C231" s="61" t="s">
        <v>1714</v>
      </c>
      <c r="D231" s="139">
        <v>29000</v>
      </c>
      <c r="E231" s="139">
        <v>29000</v>
      </c>
      <c r="F231" s="59"/>
    </row>
    <row r="232" spans="1:6" ht="24" x14ac:dyDescent="0.25">
      <c r="A232" s="108" t="s">
        <v>1715</v>
      </c>
      <c r="B232" s="61" t="s">
        <v>353</v>
      </c>
      <c r="C232" s="61" t="s">
        <v>469</v>
      </c>
      <c r="D232" s="139">
        <v>32000</v>
      </c>
      <c r="E232" s="139">
        <v>32000</v>
      </c>
      <c r="F232" s="59"/>
    </row>
    <row r="233" spans="1:6" ht="24" x14ac:dyDescent="0.25">
      <c r="A233" s="108" t="s">
        <v>1716</v>
      </c>
      <c r="B233" s="61" t="s">
        <v>1380</v>
      </c>
      <c r="C233" s="61" t="s">
        <v>1717</v>
      </c>
      <c r="D233" s="139">
        <v>28000</v>
      </c>
      <c r="E233" s="139">
        <v>28000</v>
      </c>
      <c r="F233" s="59"/>
    </row>
    <row r="234" spans="1:6" ht="36" x14ac:dyDescent="0.25">
      <c r="A234" s="108" t="s">
        <v>1718</v>
      </c>
      <c r="B234" s="61" t="s">
        <v>1719</v>
      </c>
      <c r="C234" s="61" t="s">
        <v>1720</v>
      </c>
      <c r="D234" s="139">
        <v>32000</v>
      </c>
      <c r="E234" s="139">
        <v>32000</v>
      </c>
      <c r="F234" s="59"/>
    </row>
    <row r="235" spans="1:6" ht="36" x14ac:dyDescent="0.25">
      <c r="A235" s="108" t="s">
        <v>1721</v>
      </c>
      <c r="B235" s="61" t="s">
        <v>419</v>
      </c>
      <c r="C235" s="61" t="s">
        <v>1722</v>
      </c>
      <c r="D235" s="139">
        <v>33000</v>
      </c>
      <c r="E235" s="139">
        <v>33000</v>
      </c>
      <c r="F235" s="59"/>
    </row>
    <row r="236" spans="1:6" ht="24" x14ac:dyDescent="0.25">
      <c r="A236" s="108" t="s">
        <v>1723</v>
      </c>
      <c r="B236" s="61" t="s">
        <v>1724</v>
      </c>
      <c r="C236" s="61" t="s">
        <v>1725</v>
      </c>
      <c r="D236" s="139">
        <v>32000</v>
      </c>
      <c r="E236" s="139">
        <v>32000</v>
      </c>
      <c r="F236" s="59"/>
    </row>
    <row r="237" spans="1:6" ht="24" x14ac:dyDescent="0.25">
      <c r="A237" s="108" t="s">
        <v>1726</v>
      </c>
      <c r="B237" s="61" t="s">
        <v>467</v>
      </c>
      <c r="C237" s="61" t="s">
        <v>1727</v>
      </c>
      <c r="D237" s="139">
        <v>34000</v>
      </c>
      <c r="E237" s="139">
        <v>34000</v>
      </c>
      <c r="F237" s="59"/>
    </row>
    <row r="238" spans="1:6" ht="24" x14ac:dyDescent="0.25">
      <c r="A238" s="108" t="s">
        <v>1728</v>
      </c>
      <c r="B238" s="61" t="s">
        <v>470</v>
      </c>
      <c r="C238" s="61" t="s">
        <v>471</v>
      </c>
      <c r="D238" s="139">
        <v>37000</v>
      </c>
      <c r="E238" s="139">
        <v>37000</v>
      </c>
      <c r="F238" s="59"/>
    </row>
    <row r="239" spans="1:6" ht="24" x14ac:dyDescent="0.25">
      <c r="A239" s="108" t="s">
        <v>1729</v>
      </c>
      <c r="B239" s="61" t="s">
        <v>472</v>
      </c>
      <c r="C239" s="61" t="s">
        <v>1730</v>
      </c>
      <c r="D239" s="139">
        <v>31000</v>
      </c>
      <c r="E239" s="139">
        <v>31000</v>
      </c>
      <c r="F239" s="59"/>
    </row>
    <row r="240" spans="1:6" ht="24" x14ac:dyDescent="0.25">
      <c r="A240" s="108" t="s">
        <v>1731</v>
      </c>
      <c r="B240" s="61" t="s">
        <v>366</v>
      </c>
      <c r="C240" s="61" t="s">
        <v>1732</v>
      </c>
      <c r="D240" s="139">
        <v>37000</v>
      </c>
      <c r="E240" s="139">
        <v>37000</v>
      </c>
      <c r="F240" s="59"/>
    </row>
    <row r="241" spans="1:6" ht="24" x14ac:dyDescent="0.25">
      <c r="A241" s="108" t="s">
        <v>1733</v>
      </c>
      <c r="B241" s="61" t="s">
        <v>361</v>
      </c>
      <c r="C241" s="61" t="s">
        <v>1734</v>
      </c>
      <c r="D241" s="139">
        <v>33000</v>
      </c>
      <c r="E241" s="139">
        <v>33000</v>
      </c>
      <c r="F241" s="59"/>
    </row>
    <row r="242" spans="1:6" ht="24" x14ac:dyDescent="0.25">
      <c r="A242" s="108" t="s">
        <v>1735</v>
      </c>
      <c r="B242" s="61" t="s">
        <v>438</v>
      </c>
      <c r="C242" s="61" t="s">
        <v>1736</v>
      </c>
      <c r="D242" s="139">
        <v>25000</v>
      </c>
      <c r="E242" s="139">
        <v>25000</v>
      </c>
      <c r="F242" s="59"/>
    </row>
    <row r="243" spans="1:6" ht="24" x14ac:dyDescent="0.25">
      <c r="A243" s="108" t="s">
        <v>1737</v>
      </c>
      <c r="B243" s="61" t="s">
        <v>1394</v>
      </c>
      <c r="C243" s="61" t="s">
        <v>1738</v>
      </c>
      <c r="D243" s="139">
        <v>32000</v>
      </c>
      <c r="E243" s="139">
        <v>32000</v>
      </c>
      <c r="F243" s="59"/>
    </row>
    <row r="244" spans="1:6" ht="24" x14ac:dyDescent="0.25">
      <c r="A244" s="108" t="s">
        <v>1739</v>
      </c>
      <c r="B244" s="61" t="s">
        <v>360</v>
      </c>
      <c r="C244" s="61" t="s">
        <v>1740</v>
      </c>
      <c r="D244" s="139">
        <v>37000</v>
      </c>
      <c r="E244" s="139">
        <v>37000</v>
      </c>
      <c r="F244" s="59"/>
    </row>
    <row r="245" spans="1:6" x14ac:dyDescent="0.25">
      <c r="A245" s="108" t="s">
        <v>1741</v>
      </c>
      <c r="B245" s="61" t="s">
        <v>1742</v>
      </c>
      <c r="C245" s="61" t="s">
        <v>1743</v>
      </c>
      <c r="D245" s="139">
        <v>29000</v>
      </c>
      <c r="E245" s="139">
        <v>29000</v>
      </c>
      <c r="F245" s="59"/>
    </row>
    <row r="246" spans="1:6" ht="21.6" customHeight="1" x14ac:dyDescent="0.25">
      <c r="A246" s="108" t="s">
        <v>1744</v>
      </c>
      <c r="B246" s="61" t="s">
        <v>1397</v>
      </c>
      <c r="C246" s="61" t="s">
        <v>1745</v>
      </c>
      <c r="D246" s="139">
        <v>35000</v>
      </c>
      <c r="E246" s="139">
        <v>35000</v>
      </c>
      <c r="F246" s="59"/>
    </row>
    <row r="247" spans="1:6" x14ac:dyDescent="0.25">
      <c r="A247" s="108" t="s">
        <v>1746</v>
      </c>
      <c r="B247" s="61" t="s">
        <v>1747</v>
      </c>
      <c r="C247" s="61" t="s">
        <v>1748</v>
      </c>
      <c r="D247" s="139">
        <v>27000</v>
      </c>
      <c r="E247" s="139">
        <v>0</v>
      </c>
      <c r="F247" s="59"/>
    </row>
    <row r="248" spans="1:6" x14ac:dyDescent="0.25">
      <c r="A248" s="108" t="s">
        <v>1749</v>
      </c>
      <c r="B248" s="61" t="s">
        <v>458</v>
      </c>
      <c r="C248" s="61" t="s">
        <v>489</v>
      </c>
      <c r="D248" s="139">
        <v>35000</v>
      </c>
      <c r="E248" s="139">
        <v>35000</v>
      </c>
      <c r="F248" s="59"/>
    </row>
    <row r="249" spans="1:6" ht="36" x14ac:dyDescent="0.25">
      <c r="A249" s="108" t="s">
        <v>1750</v>
      </c>
      <c r="B249" s="61" t="s">
        <v>439</v>
      </c>
      <c r="C249" s="61" t="s">
        <v>1751</v>
      </c>
      <c r="D249" s="139">
        <v>25000</v>
      </c>
      <c r="E249" s="139">
        <v>25000</v>
      </c>
      <c r="F249" s="59"/>
    </row>
    <row r="250" spans="1:6" ht="24" x14ac:dyDescent="0.25">
      <c r="A250" s="108" t="s">
        <v>1752</v>
      </c>
      <c r="B250" s="61" t="s">
        <v>364</v>
      </c>
      <c r="C250" s="61" t="s">
        <v>1753</v>
      </c>
      <c r="D250" s="139">
        <v>35000</v>
      </c>
      <c r="E250" s="139">
        <v>35000</v>
      </c>
      <c r="F250" s="59"/>
    </row>
    <row r="251" spans="1:6" x14ac:dyDescent="0.25">
      <c r="A251" s="108" t="s">
        <v>1754</v>
      </c>
      <c r="B251" s="61" t="s">
        <v>368</v>
      </c>
      <c r="C251" s="61" t="s">
        <v>475</v>
      </c>
      <c r="D251" s="139">
        <v>38000</v>
      </c>
      <c r="E251" s="139">
        <v>38000</v>
      </c>
      <c r="F251" s="59"/>
    </row>
    <row r="252" spans="1:6" ht="24" x14ac:dyDescent="0.25">
      <c r="A252" s="108" t="s">
        <v>1755</v>
      </c>
      <c r="B252" s="61" t="s">
        <v>380</v>
      </c>
      <c r="C252" s="61" t="s">
        <v>1756</v>
      </c>
      <c r="D252" s="139">
        <v>35000</v>
      </c>
      <c r="E252" s="139">
        <v>35000</v>
      </c>
      <c r="F252" s="59"/>
    </row>
    <row r="253" spans="1:6" ht="36" x14ac:dyDescent="0.25">
      <c r="A253" s="108" t="s">
        <v>1757</v>
      </c>
      <c r="B253" s="61" t="s">
        <v>378</v>
      </c>
      <c r="C253" s="61" t="s">
        <v>1758</v>
      </c>
      <c r="D253" s="139">
        <v>37000</v>
      </c>
      <c r="E253" s="139">
        <v>37000</v>
      </c>
      <c r="F253" s="59"/>
    </row>
    <row r="254" spans="1:6" ht="24" x14ac:dyDescent="0.25">
      <c r="A254" s="108" t="s">
        <v>1759</v>
      </c>
      <c r="B254" s="61" t="s">
        <v>443</v>
      </c>
      <c r="C254" s="61" t="s">
        <v>1760</v>
      </c>
      <c r="D254" s="139">
        <v>20000</v>
      </c>
      <c r="E254" s="139">
        <v>0</v>
      </c>
      <c r="F254" s="59"/>
    </row>
    <row r="255" spans="1:6" ht="36" x14ac:dyDescent="0.25">
      <c r="A255" s="108" t="s">
        <v>1761</v>
      </c>
      <c r="B255" s="61" t="s">
        <v>428</v>
      </c>
      <c r="C255" s="61" t="s">
        <v>1762</v>
      </c>
      <c r="D255" s="139">
        <v>22000</v>
      </c>
      <c r="E255" s="139">
        <v>22000</v>
      </c>
      <c r="F255" s="59"/>
    </row>
    <row r="256" spans="1:6" ht="24" x14ac:dyDescent="0.25">
      <c r="A256" s="108" t="s">
        <v>1763</v>
      </c>
      <c r="B256" s="61" t="s">
        <v>487</v>
      </c>
      <c r="C256" s="61" t="s">
        <v>1764</v>
      </c>
      <c r="D256" s="139">
        <v>30000</v>
      </c>
      <c r="E256" s="139">
        <v>30000</v>
      </c>
      <c r="F256" s="59"/>
    </row>
    <row r="257" spans="1:6" ht="24" x14ac:dyDescent="0.25">
      <c r="A257" s="108" t="s">
        <v>1765</v>
      </c>
      <c r="B257" s="61" t="s">
        <v>1766</v>
      </c>
      <c r="C257" s="61" t="s">
        <v>1767</v>
      </c>
      <c r="D257" s="139">
        <v>38000</v>
      </c>
      <c r="E257" s="139">
        <v>38000</v>
      </c>
      <c r="F257" s="59"/>
    </row>
    <row r="258" spans="1:6" ht="24" x14ac:dyDescent="0.25">
      <c r="A258" s="108" t="s">
        <v>1768</v>
      </c>
      <c r="B258" s="61" t="s">
        <v>372</v>
      </c>
      <c r="C258" s="61" t="s">
        <v>1769</v>
      </c>
      <c r="D258" s="139">
        <v>25000</v>
      </c>
      <c r="E258" s="139">
        <v>25000</v>
      </c>
      <c r="F258" s="59"/>
    </row>
    <row r="259" spans="1:6" ht="20.45" customHeight="1" x14ac:dyDescent="0.25">
      <c r="A259" s="108" t="s">
        <v>1770</v>
      </c>
      <c r="B259" s="61" t="s">
        <v>1423</v>
      </c>
      <c r="C259" s="61" t="s">
        <v>1771</v>
      </c>
      <c r="D259" s="139">
        <v>30000</v>
      </c>
      <c r="E259" s="139">
        <v>28000</v>
      </c>
      <c r="F259" s="59"/>
    </row>
    <row r="260" spans="1:6" ht="24" x14ac:dyDescent="0.25">
      <c r="A260" s="108" t="s">
        <v>1772</v>
      </c>
      <c r="B260" s="61" t="s">
        <v>479</v>
      </c>
      <c r="C260" s="61" t="s">
        <v>1773</v>
      </c>
      <c r="D260" s="139">
        <v>37000</v>
      </c>
      <c r="E260" s="139">
        <v>37000</v>
      </c>
      <c r="F260" s="59"/>
    </row>
    <row r="261" spans="1:6" ht="21.6" customHeight="1" x14ac:dyDescent="0.25">
      <c r="A261" s="108" t="s">
        <v>1774</v>
      </c>
      <c r="B261" s="61" t="s">
        <v>1775</v>
      </c>
      <c r="C261" s="61" t="s">
        <v>1776</v>
      </c>
      <c r="D261" s="139">
        <v>29000</v>
      </c>
      <c r="E261" s="139">
        <v>29000</v>
      </c>
      <c r="F261" s="59"/>
    </row>
    <row r="262" spans="1:6" ht="36" x14ac:dyDescent="0.25">
      <c r="A262" s="108" t="s">
        <v>1777</v>
      </c>
      <c r="B262" s="61" t="s">
        <v>480</v>
      </c>
      <c r="C262" s="61" t="s">
        <v>481</v>
      </c>
      <c r="D262" s="139">
        <v>30000</v>
      </c>
      <c r="E262" s="139">
        <v>30000</v>
      </c>
      <c r="F262" s="59"/>
    </row>
    <row r="263" spans="1:6" ht="24" x14ac:dyDescent="0.25">
      <c r="A263" s="108" t="s">
        <v>1778</v>
      </c>
      <c r="B263" s="61" t="s">
        <v>459</v>
      </c>
      <c r="C263" s="61" t="s">
        <v>1779</v>
      </c>
      <c r="D263" s="139">
        <v>37000</v>
      </c>
      <c r="E263" s="139">
        <v>37000</v>
      </c>
      <c r="F263" s="59"/>
    </row>
    <row r="264" spans="1:6" ht="24" x14ac:dyDescent="0.25">
      <c r="A264" s="108" t="s">
        <v>1780</v>
      </c>
      <c r="B264" s="61" t="s">
        <v>431</v>
      </c>
      <c r="C264" s="61" t="s">
        <v>1781</v>
      </c>
      <c r="D264" s="139">
        <v>32000</v>
      </c>
      <c r="E264" s="139">
        <v>32000</v>
      </c>
      <c r="F264" s="59"/>
    </row>
    <row r="265" spans="1:6" ht="24" x14ac:dyDescent="0.25">
      <c r="A265" s="108" t="s">
        <v>1782</v>
      </c>
      <c r="B265" s="61" t="s">
        <v>1783</v>
      </c>
      <c r="C265" s="61" t="s">
        <v>1784</v>
      </c>
      <c r="D265" s="139">
        <v>32000</v>
      </c>
      <c r="E265" s="139">
        <v>32000</v>
      </c>
      <c r="F265" s="59"/>
    </row>
    <row r="266" spans="1:6" ht="24" x14ac:dyDescent="0.25">
      <c r="A266" s="108" t="s">
        <v>1785</v>
      </c>
      <c r="B266" s="61" t="s">
        <v>454</v>
      </c>
      <c r="C266" s="61" t="s">
        <v>1786</v>
      </c>
      <c r="D266" s="139">
        <v>35000</v>
      </c>
      <c r="E266" s="139">
        <v>35000</v>
      </c>
      <c r="F266" s="59"/>
    </row>
    <row r="267" spans="1:6" ht="24" x14ac:dyDescent="0.25">
      <c r="A267" s="108" t="s">
        <v>1787</v>
      </c>
      <c r="B267" s="61" t="s">
        <v>429</v>
      </c>
      <c r="C267" s="61" t="s">
        <v>1788</v>
      </c>
      <c r="D267" s="139">
        <v>33000</v>
      </c>
      <c r="E267" s="139">
        <v>33000</v>
      </c>
      <c r="F267" s="59"/>
    </row>
    <row r="268" spans="1:6" ht="24" x14ac:dyDescent="0.25">
      <c r="A268" s="108" t="s">
        <v>1789</v>
      </c>
      <c r="B268" s="61" t="s">
        <v>375</v>
      </c>
      <c r="C268" s="61" t="s">
        <v>1790</v>
      </c>
      <c r="D268" s="139">
        <v>42000</v>
      </c>
      <c r="E268" s="139">
        <v>42000</v>
      </c>
      <c r="F268" s="59"/>
    </row>
    <row r="269" spans="1:6" x14ac:dyDescent="0.25">
      <c r="A269" s="108" t="s">
        <v>1791</v>
      </c>
      <c r="B269" s="61" t="s">
        <v>455</v>
      </c>
      <c r="C269" s="61" t="s">
        <v>1792</v>
      </c>
      <c r="D269" s="139">
        <v>29000</v>
      </c>
      <c r="E269" s="139">
        <v>29000</v>
      </c>
      <c r="F269" s="59"/>
    </row>
    <row r="270" spans="1:6" ht="24" x14ac:dyDescent="0.25">
      <c r="A270" s="108" t="s">
        <v>1793</v>
      </c>
      <c r="B270" s="61" t="s">
        <v>424</v>
      </c>
      <c r="C270" s="61" t="s">
        <v>1794</v>
      </c>
      <c r="D270" s="139">
        <v>36000</v>
      </c>
      <c r="E270" s="139">
        <v>36000</v>
      </c>
      <c r="F270" s="59"/>
    </row>
    <row r="271" spans="1:6" ht="24" x14ac:dyDescent="0.25">
      <c r="A271" s="108" t="s">
        <v>1795</v>
      </c>
      <c r="B271" s="61" t="s">
        <v>427</v>
      </c>
      <c r="C271" s="61" t="s">
        <v>1796</v>
      </c>
      <c r="D271" s="139">
        <v>20000</v>
      </c>
      <c r="E271" s="139">
        <v>20000</v>
      </c>
      <c r="F271" s="59"/>
    </row>
    <row r="272" spans="1:6" ht="36" x14ac:dyDescent="0.25">
      <c r="A272" s="108" t="s">
        <v>1797</v>
      </c>
      <c r="B272" s="61" t="s">
        <v>464</v>
      </c>
      <c r="C272" s="61" t="s">
        <v>1798</v>
      </c>
      <c r="D272" s="139">
        <v>37000</v>
      </c>
      <c r="E272" s="139">
        <v>37000</v>
      </c>
      <c r="F272" s="59"/>
    </row>
    <row r="273" spans="1:6" ht="24" x14ac:dyDescent="0.25">
      <c r="A273" s="108" t="s">
        <v>1799</v>
      </c>
      <c r="B273" s="61" t="s">
        <v>382</v>
      </c>
      <c r="C273" s="61" t="s">
        <v>1800</v>
      </c>
      <c r="D273" s="139">
        <v>37000</v>
      </c>
      <c r="E273" s="139">
        <v>37000</v>
      </c>
      <c r="F273" s="59"/>
    </row>
    <row r="274" spans="1:6" x14ac:dyDescent="0.25">
      <c r="A274" s="108" t="s">
        <v>1801</v>
      </c>
      <c r="B274" s="61" t="s">
        <v>371</v>
      </c>
      <c r="C274" s="61" t="s">
        <v>1802</v>
      </c>
      <c r="D274" s="139">
        <v>34000</v>
      </c>
      <c r="E274" s="139">
        <v>34000</v>
      </c>
      <c r="F274" s="59"/>
    </row>
    <row r="275" spans="1:6" ht="24" x14ac:dyDescent="0.25">
      <c r="A275" s="108" t="s">
        <v>1803</v>
      </c>
      <c r="B275" s="61" t="s">
        <v>1241</v>
      </c>
      <c r="C275" s="61" t="s">
        <v>1804</v>
      </c>
      <c r="D275" s="139">
        <v>36000</v>
      </c>
      <c r="E275" s="139">
        <v>36000</v>
      </c>
      <c r="F275" s="59"/>
    </row>
    <row r="276" spans="1:6" ht="36" x14ac:dyDescent="0.25">
      <c r="A276" s="108" t="s">
        <v>1805</v>
      </c>
      <c r="B276" s="61" t="s">
        <v>385</v>
      </c>
      <c r="C276" s="61" t="s">
        <v>1806</v>
      </c>
      <c r="D276" s="139">
        <v>38000</v>
      </c>
      <c r="E276" s="139">
        <v>38000</v>
      </c>
      <c r="F276" s="59"/>
    </row>
    <row r="277" spans="1:6" ht="36" x14ac:dyDescent="0.25">
      <c r="A277" s="108" t="s">
        <v>1807</v>
      </c>
      <c r="B277" s="61" t="s">
        <v>435</v>
      </c>
      <c r="C277" s="61" t="s">
        <v>1808</v>
      </c>
      <c r="D277" s="139">
        <v>32000</v>
      </c>
      <c r="E277" s="139">
        <v>32000</v>
      </c>
      <c r="F277" s="59"/>
    </row>
    <row r="278" spans="1:6" ht="24" x14ac:dyDescent="0.25">
      <c r="A278" s="108" t="s">
        <v>1809</v>
      </c>
      <c r="B278" s="61" t="s">
        <v>358</v>
      </c>
      <c r="C278" s="61" t="s">
        <v>1810</v>
      </c>
      <c r="D278" s="139">
        <v>38000</v>
      </c>
      <c r="E278" s="139">
        <v>38000</v>
      </c>
      <c r="F278" s="59"/>
    </row>
    <row r="279" spans="1:6" ht="24" x14ac:dyDescent="0.25">
      <c r="A279" s="108" t="s">
        <v>1811</v>
      </c>
      <c r="B279" s="61" t="s">
        <v>453</v>
      </c>
      <c r="C279" s="61" t="s">
        <v>1812</v>
      </c>
      <c r="D279" s="139">
        <v>28000</v>
      </c>
      <c r="E279" s="139">
        <v>28000</v>
      </c>
      <c r="F279" s="59"/>
    </row>
    <row r="280" spans="1:6" ht="36" x14ac:dyDescent="0.25">
      <c r="A280" s="108" t="s">
        <v>1813</v>
      </c>
      <c r="B280" s="61" t="s">
        <v>486</v>
      </c>
      <c r="C280" s="61" t="s">
        <v>1814</v>
      </c>
      <c r="D280" s="139">
        <v>37000</v>
      </c>
      <c r="E280" s="139">
        <v>37000</v>
      </c>
      <c r="F280" s="59"/>
    </row>
    <row r="281" spans="1:6" ht="24" customHeight="1" x14ac:dyDescent="0.25">
      <c r="A281" s="108" t="s">
        <v>1815</v>
      </c>
      <c r="B281" s="61" t="s">
        <v>436</v>
      </c>
      <c r="C281" s="61" t="s">
        <v>1816</v>
      </c>
      <c r="D281" s="139">
        <v>33000</v>
      </c>
      <c r="E281" s="139">
        <v>33000</v>
      </c>
      <c r="F281" s="59"/>
    </row>
    <row r="282" spans="1:6" ht="21.6" customHeight="1" x14ac:dyDescent="0.25">
      <c r="A282" s="108" t="s">
        <v>1817</v>
      </c>
      <c r="B282" s="61" t="s">
        <v>444</v>
      </c>
      <c r="C282" s="61" t="s">
        <v>1818</v>
      </c>
      <c r="D282" s="139">
        <v>37000</v>
      </c>
      <c r="E282" s="139">
        <v>37000</v>
      </c>
      <c r="F282" s="59"/>
    </row>
    <row r="283" spans="1:6" ht="36" x14ac:dyDescent="0.25">
      <c r="A283" s="108" t="s">
        <v>1819</v>
      </c>
      <c r="B283" s="61" t="s">
        <v>1820</v>
      </c>
      <c r="C283" s="61" t="s">
        <v>1821</v>
      </c>
      <c r="D283" s="139">
        <v>37000</v>
      </c>
      <c r="E283" s="139">
        <v>29500</v>
      </c>
      <c r="F283" s="59"/>
    </row>
    <row r="284" spans="1:6" ht="36" x14ac:dyDescent="0.25">
      <c r="A284" s="108" t="s">
        <v>1822</v>
      </c>
      <c r="B284" s="61" t="s">
        <v>417</v>
      </c>
      <c r="C284" s="61" t="s">
        <v>1823</v>
      </c>
      <c r="D284" s="139">
        <v>34000</v>
      </c>
      <c r="E284" s="139">
        <v>34000</v>
      </c>
      <c r="F284" s="59"/>
    </row>
    <row r="285" spans="1:6" ht="36" x14ac:dyDescent="0.25">
      <c r="A285" s="108" t="s">
        <v>1824</v>
      </c>
      <c r="B285" s="61" t="s">
        <v>1527</v>
      </c>
      <c r="C285" s="61" t="s">
        <v>1825</v>
      </c>
      <c r="D285" s="139">
        <v>28000</v>
      </c>
      <c r="E285" s="139">
        <v>28000</v>
      </c>
      <c r="F285" s="59"/>
    </row>
    <row r="286" spans="1:6" ht="24" x14ac:dyDescent="0.25">
      <c r="A286" s="108" t="s">
        <v>1826</v>
      </c>
      <c r="B286" s="61" t="s">
        <v>394</v>
      </c>
      <c r="C286" s="61" t="s">
        <v>1827</v>
      </c>
      <c r="D286" s="139">
        <v>41000</v>
      </c>
      <c r="E286" s="139">
        <v>31760</v>
      </c>
      <c r="F286" s="59"/>
    </row>
    <row r="287" spans="1:6" ht="24" x14ac:dyDescent="0.25">
      <c r="A287" s="108" t="s">
        <v>1828</v>
      </c>
      <c r="B287" s="61" t="s">
        <v>449</v>
      </c>
      <c r="C287" s="61" t="s">
        <v>482</v>
      </c>
      <c r="D287" s="139">
        <v>31000</v>
      </c>
      <c r="E287" s="139">
        <v>31000</v>
      </c>
      <c r="F287" s="59"/>
    </row>
    <row r="288" spans="1:6" ht="24" x14ac:dyDescent="0.25">
      <c r="A288" s="108" t="s">
        <v>1829</v>
      </c>
      <c r="B288" s="61" t="s">
        <v>445</v>
      </c>
      <c r="C288" s="61" t="s">
        <v>1830</v>
      </c>
      <c r="D288" s="139">
        <v>31000</v>
      </c>
      <c r="E288" s="139">
        <v>31000</v>
      </c>
      <c r="F288" s="59"/>
    </row>
    <row r="289" spans="1:6" ht="24" x14ac:dyDescent="0.25">
      <c r="A289" s="108" t="s">
        <v>1831</v>
      </c>
      <c r="B289" s="61" t="s">
        <v>494</v>
      </c>
      <c r="C289" s="61" t="s">
        <v>1832</v>
      </c>
      <c r="D289" s="139">
        <v>39000</v>
      </c>
      <c r="E289" s="139">
        <v>39000</v>
      </c>
      <c r="F289" s="59"/>
    </row>
    <row r="290" spans="1:6" ht="24" x14ac:dyDescent="0.25">
      <c r="A290" s="108" t="s">
        <v>1833</v>
      </c>
      <c r="B290" s="61" t="s">
        <v>1834</v>
      </c>
      <c r="C290" s="61" t="s">
        <v>1835</v>
      </c>
      <c r="D290" s="139">
        <v>29000</v>
      </c>
      <c r="E290" s="139">
        <v>29000</v>
      </c>
      <c r="F290" s="59"/>
    </row>
    <row r="291" spans="1:6" ht="24" x14ac:dyDescent="0.25">
      <c r="A291" s="108" t="s">
        <v>1836</v>
      </c>
      <c r="B291" s="61" t="s">
        <v>1229</v>
      </c>
      <c r="C291" s="61" t="s">
        <v>1837</v>
      </c>
      <c r="D291" s="139">
        <v>37000</v>
      </c>
      <c r="E291" s="139">
        <v>37000</v>
      </c>
      <c r="F291" s="59"/>
    </row>
    <row r="292" spans="1:6" ht="36" x14ac:dyDescent="0.25">
      <c r="A292" s="108" t="s">
        <v>1838</v>
      </c>
      <c r="B292" s="61" t="s">
        <v>468</v>
      </c>
      <c r="C292" s="61" t="s">
        <v>1839</v>
      </c>
      <c r="D292" s="139">
        <v>35000</v>
      </c>
      <c r="E292" s="139">
        <v>35000</v>
      </c>
      <c r="F292" s="59"/>
    </row>
    <row r="293" spans="1:6" x14ac:dyDescent="0.25">
      <c r="A293" s="108" t="s">
        <v>1840</v>
      </c>
      <c r="B293" s="61" t="s">
        <v>478</v>
      </c>
      <c r="C293" s="61" t="s">
        <v>1841</v>
      </c>
      <c r="D293" s="139">
        <v>35000</v>
      </c>
      <c r="E293" s="139">
        <v>35000</v>
      </c>
      <c r="F293" s="59"/>
    </row>
    <row r="294" spans="1:6" x14ac:dyDescent="0.25">
      <c r="A294" s="108" t="s">
        <v>1842</v>
      </c>
      <c r="B294" s="61" t="s">
        <v>617</v>
      </c>
      <c r="C294" s="61" t="s">
        <v>1843</v>
      </c>
      <c r="D294" s="139">
        <v>35000</v>
      </c>
      <c r="E294" s="139">
        <v>35000</v>
      </c>
      <c r="F294" s="59"/>
    </row>
    <row r="295" spans="1:6" ht="36" x14ac:dyDescent="0.25">
      <c r="A295" s="108" t="s">
        <v>1844</v>
      </c>
      <c r="B295" s="61" t="s">
        <v>542</v>
      </c>
      <c r="C295" s="61" t="s">
        <v>1845</v>
      </c>
      <c r="D295" s="139">
        <v>28000</v>
      </c>
      <c r="E295" s="139">
        <v>28000</v>
      </c>
      <c r="F295" s="59"/>
    </row>
    <row r="296" spans="1:6" ht="24" x14ac:dyDescent="0.25">
      <c r="A296" s="108" t="s">
        <v>1846</v>
      </c>
      <c r="B296" s="61" t="s">
        <v>1847</v>
      </c>
      <c r="C296" s="61" t="s">
        <v>1848</v>
      </c>
      <c r="D296" s="139">
        <v>33000</v>
      </c>
      <c r="E296" s="139">
        <v>33000</v>
      </c>
      <c r="F296" s="59"/>
    </row>
    <row r="297" spans="1:6" x14ac:dyDescent="0.25">
      <c r="A297" s="108" t="s">
        <v>1849</v>
      </c>
      <c r="B297" s="61" t="s">
        <v>491</v>
      </c>
      <c r="C297" s="61" t="s">
        <v>1850</v>
      </c>
      <c r="D297" s="139">
        <v>32000</v>
      </c>
      <c r="E297" s="139">
        <v>32000</v>
      </c>
      <c r="F297" s="59"/>
    </row>
    <row r="298" spans="1:6" ht="24" x14ac:dyDescent="0.25">
      <c r="A298" s="108" t="s">
        <v>1851</v>
      </c>
      <c r="B298" s="61" t="s">
        <v>1852</v>
      </c>
      <c r="C298" s="61" t="s">
        <v>1853</v>
      </c>
      <c r="D298" s="139">
        <v>33000</v>
      </c>
      <c r="E298" s="139">
        <v>33000</v>
      </c>
      <c r="F298" s="59"/>
    </row>
    <row r="299" spans="1:6" ht="24" x14ac:dyDescent="0.25">
      <c r="A299" s="108" t="s">
        <v>1854</v>
      </c>
      <c r="B299" s="61" t="s">
        <v>452</v>
      </c>
      <c r="C299" s="61" t="s">
        <v>483</v>
      </c>
      <c r="D299" s="139">
        <v>30000</v>
      </c>
      <c r="E299" s="139">
        <v>30000</v>
      </c>
      <c r="F299" s="59"/>
    </row>
    <row r="300" spans="1:6" ht="24" x14ac:dyDescent="0.25">
      <c r="A300" s="108" t="s">
        <v>1855</v>
      </c>
      <c r="B300" s="61" t="s">
        <v>492</v>
      </c>
      <c r="C300" s="61" t="s">
        <v>1856</v>
      </c>
      <c r="D300" s="139">
        <v>33000</v>
      </c>
      <c r="E300" s="139">
        <v>33000</v>
      </c>
      <c r="F300" s="59"/>
    </row>
    <row r="301" spans="1:6" ht="48" x14ac:dyDescent="0.25">
      <c r="A301" s="108" t="s">
        <v>1857</v>
      </c>
      <c r="B301" s="61" t="s">
        <v>493</v>
      </c>
      <c r="C301" s="61" t="s">
        <v>1858</v>
      </c>
      <c r="D301" s="139">
        <v>37000</v>
      </c>
      <c r="E301" s="139">
        <v>37000</v>
      </c>
      <c r="F301" s="59"/>
    </row>
    <row r="302" spans="1:6" ht="24" x14ac:dyDescent="0.25">
      <c r="A302" s="108" t="s">
        <v>1859</v>
      </c>
      <c r="B302" s="61" t="s">
        <v>414</v>
      </c>
      <c r="C302" s="61" t="s">
        <v>1860</v>
      </c>
      <c r="D302" s="139">
        <v>31000</v>
      </c>
      <c r="E302" s="139">
        <v>31000</v>
      </c>
      <c r="F302" s="59"/>
    </row>
    <row r="303" spans="1:6" ht="48" x14ac:dyDescent="0.25">
      <c r="A303" s="108" t="s">
        <v>1861</v>
      </c>
      <c r="B303" s="61" t="s">
        <v>499</v>
      </c>
      <c r="C303" s="61" t="s">
        <v>500</v>
      </c>
      <c r="D303" s="139">
        <v>35000</v>
      </c>
      <c r="E303" s="139">
        <v>35000</v>
      </c>
      <c r="F303" s="59"/>
    </row>
    <row r="304" spans="1:6" x14ac:dyDescent="0.25">
      <c r="A304" s="108" t="s">
        <v>1862</v>
      </c>
      <c r="B304" s="61" t="s">
        <v>484</v>
      </c>
      <c r="C304" s="61" t="s">
        <v>485</v>
      </c>
      <c r="D304" s="139">
        <v>35000</v>
      </c>
      <c r="E304" s="139">
        <v>35000</v>
      </c>
      <c r="F304" s="59"/>
    </row>
    <row r="305" spans="1:6" ht="24" x14ac:dyDescent="0.25">
      <c r="A305" s="108" t="s">
        <v>1863</v>
      </c>
      <c r="B305" s="61" t="s">
        <v>497</v>
      </c>
      <c r="C305" s="61" t="s">
        <v>1864</v>
      </c>
      <c r="D305" s="139">
        <v>35000</v>
      </c>
      <c r="E305" s="139">
        <v>35000</v>
      </c>
      <c r="F305" s="59"/>
    </row>
    <row r="306" spans="1:6" ht="24" x14ac:dyDescent="0.25">
      <c r="A306" s="108" t="s">
        <v>1865</v>
      </c>
      <c r="B306" s="61" t="s">
        <v>22</v>
      </c>
      <c r="C306" s="61" t="s">
        <v>1866</v>
      </c>
      <c r="D306" s="139">
        <v>31000</v>
      </c>
      <c r="E306" s="139">
        <v>31000</v>
      </c>
      <c r="F306" s="59"/>
    </row>
    <row r="307" spans="1:6" ht="24" x14ac:dyDescent="0.25">
      <c r="A307" s="108" t="s">
        <v>1867</v>
      </c>
      <c r="B307" s="61" t="s">
        <v>415</v>
      </c>
      <c r="C307" s="61" t="s">
        <v>1868</v>
      </c>
      <c r="D307" s="138">
        <v>34000</v>
      </c>
      <c r="E307" s="138">
        <v>34000</v>
      </c>
      <c r="F307" s="59"/>
    </row>
    <row r="308" spans="1:6" ht="24" x14ac:dyDescent="0.25">
      <c r="A308" s="108" t="s">
        <v>1869</v>
      </c>
      <c r="B308" s="61" t="s">
        <v>1676</v>
      </c>
      <c r="C308" s="61" t="s">
        <v>1870</v>
      </c>
      <c r="D308" s="138">
        <v>21000</v>
      </c>
      <c r="E308" s="138">
        <v>21000</v>
      </c>
      <c r="F308" s="59"/>
    </row>
    <row r="309" spans="1:6" ht="24" x14ac:dyDescent="0.25">
      <c r="A309" s="108" t="s">
        <v>1871</v>
      </c>
      <c r="B309" s="61" t="s">
        <v>409</v>
      </c>
      <c r="C309" s="61" t="s">
        <v>1872</v>
      </c>
      <c r="D309" s="138">
        <v>50000</v>
      </c>
      <c r="E309" s="138">
        <v>28696</v>
      </c>
      <c r="F309" s="59"/>
    </row>
    <row r="310" spans="1:6" ht="23.1" customHeight="1" x14ac:dyDescent="0.25">
      <c r="A310" s="108" t="s">
        <v>1873</v>
      </c>
      <c r="B310" s="61" t="s">
        <v>24</v>
      </c>
      <c r="C310" s="61" t="s">
        <v>1874</v>
      </c>
      <c r="D310" s="138">
        <v>42000</v>
      </c>
      <c r="E310" s="138">
        <v>42000</v>
      </c>
      <c r="F310" s="59"/>
    </row>
    <row r="311" spans="1:6" ht="36" x14ac:dyDescent="0.25">
      <c r="A311" s="108" t="s">
        <v>1875</v>
      </c>
      <c r="B311" s="61" t="s">
        <v>352</v>
      </c>
      <c r="C311" s="61" t="s">
        <v>1876</v>
      </c>
      <c r="D311" s="138">
        <v>50000</v>
      </c>
      <c r="E311" s="138">
        <v>50000</v>
      </c>
      <c r="F311" s="59"/>
    </row>
    <row r="312" spans="1:6" ht="23.1" customHeight="1" x14ac:dyDescent="0.25">
      <c r="A312" s="108" t="s">
        <v>1877</v>
      </c>
      <c r="B312" s="61" t="s">
        <v>389</v>
      </c>
      <c r="C312" s="61" t="s">
        <v>1878</v>
      </c>
      <c r="D312" s="138">
        <v>35000</v>
      </c>
      <c r="E312" s="138">
        <v>35000</v>
      </c>
      <c r="F312" s="59"/>
    </row>
    <row r="313" spans="1:6" ht="24" x14ac:dyDescent="0.25">
      <c r="A313" s="108" t="s">
        <v>1879</v>
      </c>
      <c r="B313" s="61" t="s">
        <v>1708</v>
      </c>
      <c r="C313" s="61" t="s">
        <v>1880</v>
      </c>
      <c r="D313" s="138">
        <v>50000</v>
      </c>
      <c r="E313" s="138">
        <v>50000</v>
      </c>
      <c r="F313" s="59"/>
    </row>
    <row r="314" spans="1:6" ht="24" x14ac:dyDescent="0.25">
      <c r="A314" s="108" t="s">
        <v>1881</v>
      </c>
      <c r="B314" s="61" t="s">
        <v>378</v>
      </c>
      <c r="C314" s="61" t="s">
        <v>1882</v>
      </c>
      <c r="D314" s="138">
        <v>50000</v>
      </c>
      <c r="E314" s="138">
        <v>50000</v>
      </c>
      <c r="F314" s="59"/>
    </row>
    <row r="315" spans="1:6" ht="24" x14ac:dyDescent="0.25">
      <c r="A315" s="108" t="s">
        <v>1883</v>
      </c>
      <c r="B315" s="61" t="s">
        <v>366</v>
      </c>
      <c r="C315" s="61" t="s">
        <v>1884</v>
      </c>
      <c r="D315" s="138">
        <v>50000</v>
      </c>
      <c r="E315" s="138">
        <v>50000</v>
      </c>
      <c r="F315" s="59"/>
    </row>
    <row r="316" spans="1:6" ht="24" x14ac:dyDescent="0.25">
      <c r="A316" s="108" t="s">
        <v>1885</v>
      </c>
      <c r="B316" s="61" t="s">
        <v>438</v>
      </c>
      <c r="C316" s="61" t="s">
        <v>1886</v>
      </c>
      <c r="D316" s="138">
        <v>50000</v>
      </c>
      <c r="E316" s="138">
        <v>50000</v>
      </c>
      <c r="F316" s="59"/>
    </row>
    <row r="317" spans="1:6" ht="24" x14ac:dyDescent="0.25">
      <c r="A317" s="108" t="s">
        <v>1887</v>
      </c>
      <c r="B317" s="61" t="s">
        <v>474</v>
      </c>
      <c r="C317" s="61" t="s">
        <v>1888</v>
      </c>
      <c r="D317" s="138">
        <v>20000</v>
      </c>
      <c r="E317" s="138">
        <v>20000</v>
      </c>
      <c r="F317" s="59"/>
    </row>
    <row r="318" spans="1:6" ht="24" x14ac:dyDescent="0.25">
      <c r="A318" s="108" t="s">
        <v>1889</v>
      </c>
      <c r="B318" s="61" t="s">
        <v>1397</v>
      </c>
      <c r="C318" s="61" t="s">
        <v>1890</v>
      </c>
      <c r="D318" s="138">
        <v>50000</v>
      </c>
      <c r="E318" s="138">
        <v>50000</v>
      </c>
      <c r="F318" s="59"/>
    </row>
    <row r="319" spans="1:6" ht="36" x14ac:dyDescent="0.25">
      <c r="A319" s="108" t="s">
        <v>1891</v>
      </c>
      <c r="B319" s="61" t="s">
        <v>382</v>
      </c>
      <c r="C319" s="61" t="s">
        <v>1892</v>
      </c>
      <c r="D319" s="138">
        <v>50000</v>
      </c>
      <c r="E319" s="138">
        <v>0</v>
      </c>
      <c r="F319" s="59"/>
    </row>
    <row r="320" spans="1:6" ht="36" x14ac:dyDescent="0.25">
      <c r="A320" s="108" t="s">
        <v>1893</v>
      </c>
      <c r="B320" s="61" t="s">
        <v>464</v>
      </c>
      <c r="C320" s="61" t="s">
        <v>1894</v>
      </c>
      <c r="D320" s="138">
        <v>50000</v>
      </c>
      <c r="E320" s="138">
        <v>50000</v>
      </c>
      <c r="F320" s="59"/>
    </row>
    <row r="321" spans="1:6" ht="24" x14ac:dyDescent="0.25">
      <c r="A321" s="108" t="s">
        <v>1895</v>
      </c>
      <c r="B321" s="61" t="s">
        <v>1229</v>
      </c>
      <c r="C321" s="61" t="s">
        <v>1896</v>
      </c>
      <c r="D321" s="138">
        <v>40000</v>
      </c>
      <c r="E321" s="138">
        <v>40000</v>
      </c>
      <c r="F321" s="59"/>
    </row>
    <row r="322" spans="1:6" ht="36" x14ac:dyDescent="0.25">
      <c r="A322" s="108" t="s">
        <v>1897</v>
      </c>
      <c r="B322" s="61" t="s">
        <v>486</v>
      </c>
      <c r="C322" s="61" t="s">
        <v>1898</v>
      </c>
      <c r="D322" s="138">
        <v>50000</v>
      </c>
      <c r="E322" s="138">
        <v>50000</v>
      </c>
      <c r="F322" s="59"/>
    </row>
    <row r="323" spans="1:6" ht="24" x14ac:dyDescent="0.25">
      <c r="A323" s="108" t="s">
        <v>1899</v>
      </c>
      <c r="B323" s="61" t="s">
        <v>424</v>
      </c>
      <c r="C323" s="61" t="s">
        <v>1900</v>
      </c>
      <c r="D323" s="138">
        <v>50000</v>
      </c>
      <c r="E323" s="138">
        <v>0</v>
      </c>
      <c r="F323" s="59"/>
    </row>
    <row r="324" spans="1:6" ht="24" x14ac:dyDescent="0.25">
      <c r="A324" s="108" t="s">
        <v>1901</v>
      </c>
      <c r="B324" s="61" t="s">
        <v>439</v>
      </c>
      <c r="C324" s="61" t="s">
        <v>1902</v>
      </c>
      <c r="D324" s="138">
        <v>50000</v>
      </c>
      <c r="E324" s="138">
        <v>50000</v>
      </c>
      <c r="F324" s="59"/>
    </row>
    <row r="325" spans="1:6" ht="24" x14ac:dyDescent="0.25">
      <c r="A325" s="108" t="s">
        <v>1903</v>
      </c>
      <c r="B325" s="61" t="s">
        <v>459</v>
      </c>
      <c r="C325" s="61" t="s">
        <v>1904</v>
      </c>
      <c r="D325" s="138">
        <v>50000</v>
      </c>
      <c r="E325" s="138">
        <v>50000</v>
      </c>
      <c r="F325" s="59"/>
    </row>
    <row r="326" spans="1:6" ht="24" x14ac:dyDescent="0.25">
      <c r="A326" s="108" t="s">
        <v>1905</v>
      </c>
      <c r="B326" s="61" t="s">
        <v>495</v>
      </c>
      <c r="C326" s="61" t="s">
        <v>1906</v>
      </c>
      <c r="D326" s="138">
        <v>25000</v>
      </c>
      <c r="E326" s="138">
        <v>25000</v>
      </c>
      <c r="F326" s="59"/>
    </row>
    <row r="327" spans="1:6" ht="36" x14ac:dyDescent="0.25">
      <c r="A327" s="108" t="s">
        <v>1907</v>
      </c>
      <c r="B327" s="61" t="s">
        <v>1442</v>
      </c>
      <c r="C327" s="61" t="s">
        <v>1908</v>
      </c>
      <c r="D327" s="138">
        <v>20000</v>
      </c>
      <c r="E327" s="138">
        <v>0</v>
      </c>
      <c r="F327" s="59"/>
    </row>
    <row r="328" spans="1:6" x14ac:dyDescent="0.25">
      <c r="A328" s="108" t="s">
        <v>1909</v>
      </c>
      <c r="B328" s="61" t="s">
        <v>394</v>
      </c>
      <c r="C328" s="61" t="s">
        <v>1868</v>
      </c>
      <c r="D328" s="138">
        <v>20000</v>
      </c>
      <c r="E328" s="138">
        <v>20000</v>
      </c>
      <c r="F328" s="59"/>
    </row>
    <row r="329" spans="1:6" ht="24" x14ac:dyDescent="0.25">
      <c r="A329" s="108" t="s">
        <v>1910</v>
      </c>
      <c r="B329" s="61" t="s">
        <v>463</v>
      </c>
      <c r="C329" s="61" t="s">
        <v>1911</v>
      </c>
      <c r="D329" s="138">
        <v>100000</v>
      </c>
      <c r="E329" s="138">
        <v>100000</v>
      </c>
      <c r="F329" s="59"/>
    </row>
    <row r="330" spans="1:6" ht="24" x14ac:dyDescent="0.25">
      <c r="A330" s="108" t="s">
        <v>1912</v>
      </c>
      <c r="B330" s="61" t="s">
        <v>490</v>
      </c>
      <c r="C330" s="61" t="s">
        <v>1913</v>
      </c>
      <c r="D330" s="138">
        <v>215000</v>
      </c>
      <c r="E330" s="138">
        <v>215000</v>
      </c>
      <c r="F330" s="59"/>
    </row>
    <row r="331" spans="1:6" ht="23.45" customHeight="1" x14ac:dyDescent="0.25">
      <c r="A331" s="108" t="s">
        <v>1914</v>
      </c>
      <c r="B331" s="61" t="s">
        <v>1915</v>
      </c>
      <c r="C331" s="61" t="s">
        <v>1916</v>
      </c>
      <c r="D331" s="138">
        <v>115000</v>
      </c>
      <c r="E331" s="138">
        <v>115000</v>
      </c>
      <c r="F331" s="59"/>
    </row>
    <row r="332" spans="1:6" ht="24" x14ac:dyDescent="0.25">
      <c r="A332" s="108" t="s">
        <v>1917</v>
      </c>
      <c r="B332" s="61" t="s">
        <v>1668</v>
      </c>
      <c r="C332" s="61" t="s">
        <v>1918</v>
      </c>
      <c r="D332" s="138">
        <v>900000</v>
      </c>
      <c r="E332" s="138">
        <v>900000</v>
      </c>
      <c r="F332" s="59"/>
    </row>
    <row r="333" spans="1:6" ht="24.95" customHeight="1" x14ac:dyDescent="0.25">
      <c r="A333" s="108" t="s">
        <v>1919</v>
      </c>
      <c r="B333" s="61" t="s">
        <v>24</v>
      </c>
      <c r="C333" s="61" t="s">
        <v>1920</v>
      </c>
      <c r="D333" s="138">
        <v>300000</v>
      </c>
      <c r="E333" s="138">
        <v>300000</v>
      </c>
      <c r="F333" s="59"/>
    </row>
    <row r="334" spans="1:6" ht="48" x14ac:dyDescent="0.25">
      <c r="A334" s="108" t="s">
        <v>1921</v>
      </c>
      <c r="B334" s="61" t="s">
        <v>378</v>
      </c>
      <c r="C334" s="61" t="s">
        <v>1922</v>
      </c>
      <c r="D334" s="138">
        <v>235000</v>
      </c>
      <c r="E334" s="138">
        <v>235000</v>
      </c>
      <c r="F334" s="59"/>
    </row>
    <row r="335" spans="1:6" ht="24" x14ac:dyDescent="0.25">
      <c r="A335" s="108" t="s">
        <v>1923</v>
      </c>
      <c r="B335" s="61" t="s">
        <v>1924</v>
      </c>
      <c r="C335" s="61" t="s">
        <v>1925</v>
      </c>
      <c r="D335" s="138">
        <v>720000</v>
      </c>
      <c r="E335" s="138">
        <v>720000</v>
      </c>
      <c r="F335" s="59"/>
    </row>
    <row r="336" spans="1:6" ht="24" x14ac:dyDescent="0.25">
      <c r="A336" s="108" t="s">
        <v>1926</v>
      </c>
      <c r="B336" s="61" t="s">
        <v>392</v>
      </c>
      <c r="C336" s="61" t="s">
        <v>1927</v>
      </c>
      <c r="D336" s="138">
        <v>270000</v>
      </c>
      <c r="E336" s="138">
        <v>270000</v>
      </c>
      <c r="F336" s="59"/>
    </row>
    <row r="337" spans="1:6" ht="24" x14ac:dyDescent="0.25">
      <c r="A337" s="108" t="s">
        <v>1928</v>
      </c>
      <c r="B337" s="61" t="s">
        <v>1929</v>
      </c>
      <c r="C337" s="61" t="s">
        <v>1930</v>
      </c>
      <c r="D337" s="138">
        <v>310000</v>
      </c>
      <c r="E337" s="138">
        <v>310000</v>
      </c>
      <c r="F337" s="59"/>
    </row>
    <row r="338" spans="1:6" ht="24" x14ac:dyDescent="0.25">
      <c r="A338" s="108" t="s">
        <v>1931</v>
      </c>
      <c r="B338" s="61" t="s">
        <v>1932</v>
      </c>
      <c r="C338" s="61" t="s">
        <v>1933</v>
      </c>
      <c r="D338" s="138">
        <v>135000</v>
      </c>
      <c r="E338" s="138">
        <v>135000</v>
      </c>
      <c r="F338" s="59"/>
    </row>
    <row r="339" spans="1:6" ht="24" x14ac:dyDescent="0.25">
      <c r="A339" s="108" t="s">
        <v>1934</v>
      </c>
      <c r="B339" s="61" t="s">
        <v>360</v>
      </c>
      <c r="C339" s="61" t="s">
        <v>1935</v>
      </c>
      <c r="D339" s="138">
        <v>100000</v>
      </c>
      <c r="E339" s="138">
        <v>100000</v>
      </c>
      <c r="F339" s="59"/>
    </row>
    <row r="340" spans="1:6" x14ac:dyDescent="0.25">
      <c r="A340" s="108" t="s">
        <v>1936</v>
      </c>
      <c r="B340" s="61" t="s">
        <v>1937</v>
      </c>
      <c r="C340" s="61" t="s">
        <v>1938</v>
      </c>
      <c r="D340" s="138">
        <v>100000</v>
      </c>
      <c r="E340" s="138">
        <v>100000</v>
      </c>
      <c r="F340" s="59"/>
    </row>
    <row r="341" spans="1:6" x14ac:dyDescent="0.25">
      <c r="A341" s="108" t="s">
        <v>1939</v>
      </c>
      <c r="B341" s="61" t="s">
        <v>458</v>
      </c>
      <c r="C341" s="61" t="s">
        <v>1940</v>
      </c>
      <c r="D341" s="138">
        <v>115000</v>
      </c>
      <c r="E341" s="138">
        <v>115000</v>
      </c>
      <c r="F341" s="59"/>
    </row>
    <row r="342" spans="1:6" ht="24" x14ac:dyDescent="0.25">
      <c r="A342" s="108" t="s">
        <v>1941</v>
      </c>
      <c r="B342" s="61" t="s">
        <v>350</v>
      </c>
      <c r="C342" s="61" t="s">
        <v>1942</v>
      </c>
      <c r="D342" s="138">
        <v>450000</v>
      </c>
      <c r="E342" s="138">
        <v>450000</v>
      </c>
      <c r="F342" s="59"/>
    </row>
    <row r="343" spans="1:6" ht="36" x14ac:dyDescent="0.25">
      <c r="A343" s="108" t="s">
        <v>1943</v>
      </c>
      <c r="B343" s="61" t="s">
        <v>1944</v>
      </c>
      <c r="C343" s="61" t="s">
        <v>1945</v>
      </c>
      <c r="D343" s="138">
        <v>270000</v>
      </c>
      <c r="E343" s="138">
        <v>270000</v>
      </c>
      <c r="F343" s="59"/>
    </row>
    <row r="344" spans="1:6" ht="24" x14ac:dyDescent="0.25">
      <c r="A344" s="108" t="s">
        <v>1946</v>
      </c>
      <c r="B344" s="61" t="s">
        <v>1947</v>
      </c>
      <c r="C344" s="61" t="s">
        <v>1948</v>
      </c>
      <c r="D344" s="138">
        <v>520000</v>
      </c>
      <c r="E344" s="138">
        <v>520000</v>
      </c>
      <c r="F344" s="59"/>
    </row>
    <row r="345" spans="1:6" ht="24" x14ac:dyDescent="0.25">
      <c r="A345" s="108" t="s">
        <v>1949</v>
      </c>
      <c r="B345" s="61" t="s">
        <v>22</v>
      </c>
      <c r="C345" s="61" t="s">
        <v>1950</v>
      </c>
      <c r="D345" s="138">
        <v>360000</v>
      </c>
      <c r="E345" s="138">
        <v>360000</v>
      </c>
      <c r="F345" s="59"/>
    </row>
    <row r="346" spans="1:6" ht="48" x14ac:dyDescent="0.25">
      <c r="A346" s="108" t="s">
        <v>1951</v>
      </c>
      <c r="B346" s="61" t="s">
        <v>420</v>
      </c>
      <c r="C346" s="61" t="s">
        <v>1952</v>
      </c>
      <c r="D346" s="138">
        <v>900000</v>
      </c>
      <c r="E346" s="138">
        <v>900000</v>
      </c>
      <c r="F346" s="59"/>
    </row>
    <row r="347" spans="1:6" ht="36" x14ac:dyDescent="0.25">
      <c r="A347" s="108" t="s">
        <v>1953</v>
      </c>
      <c r="B347" s="61" t="s">
        <v>389</v>
      </c>
      <c r="C347" s="61" t="s">
        <v>1954</v>
      </c>
      <c r="D347" s="138">
        <v>140000</v>
      </c>
      <c r="E347" s="138">
        <v>140000</v>
      </c>
      <c r="F347" s="59"/>
    </row>
    <row r="348" spans="1:6" ht="36" x14ac:dyDescent="0.25">
      <c r="A348" s="108" t="s">
        <v>1955</v>
      </c>
      <c r="B348" s="61" t="s">
        <v>424</v>
      </c>
      <c r="C348" s="61" t="s">
        <v>1956</v>
      </c>
      <c r="D348" s="138">
        <v>90000</v>
      </c>
      <c r="E348" s="138">
        <v>90000</v>
      </c>
      <c r="F348" s="59"/>
    </row>
    <row r="349" spans="1:6" ht="24" x14ac:dyDescent="0.25">
      <c r="A349" s="108" t="s">
        <v>1957</v>
      </c>
      <c r="B349" s="61" t="s">
        <v>1958</v>
      </c>
      <c r="C349" s="61" t="s">
        <v>1959</v>
      </c>
      <c r="D349" s="138">
        <v>250000</v>
      </c>
      <c r="E349" s="138">
        <v>250000</v>
      </c>
      <c r="F349" s="59"/>
    </row>
    <row r="350" spans="1:6" x14ac:dyDescent="0.25">
      <c r="A350" s="108" t="s">
        <v>1960</v>
      </c>
      <c r="B350" s="61" t="s">
        <v>494</v>
      </c>
      <c r="C350" s="61" t="s">
        <v>1961</v>
      </c>
      <c r="D350" s="138">
        <v>180000</v>
      </c>
      <c r="E350" s="138">
        <v>180000</v>
      </c>
      <c r="F350" s="59"/>
    </row>
    <row r="351" spans="1:6" x14ac:dyDescent="0.25">
      <c r="A351" s="108" t="s">
        <v>1962</v>
      </c>
      <c r="B351" s="61" t="s">
        <v>1963</v>
      </c>
      <c r="C351" s="61" t="s">
        <v>1964</v>
      </c>
      <c r="D351" s="138">
        <v>100000</v>
      </c>
      <c r="E351" s="138">
        <v>100000</v>
      </c>
      <c r="F351" s="59"/>
    </row>
    <row r="352" spans="1:6" ht="24" x14ac:dyDescent="0.25">
      <c r="A352" s="108" t="s">
        <v>1965</v>
      </c>
      <c r="B352" s="61" t="s">
        <v>1966</v>
      </c>
      <c r="C352" s="61" t="s">
        <v>1967</v>
      </c>
      <c r="D352" s="138">
        <v>100000</v>
      </c>
      <c r="E352" s="138">
        <v>100000</v>
      </c>
      <c r="F352" s="59"/>
    </row>
    <row r="353" spans="1:6" ht="24" x14ac:dyDescent="0.25">
      <c r="A353" s="108" t="s">
        <v>1968</v>
      </c>
      <c r="B353" s="61" t="s">
        <v>366</v>
      </c>
      <c r="C353" s="61" t="s">
        <v>1969</v>
      </c>
      <c r="D353" s="138">
        <v>915000</v>
      </c>
      <c r="E353" s="138">
        <v>915000</v>
      </c>
      <c r="F353" s="59"/>
    </row>
    <row r="354" spans="1:6" ht="24" x14ac:dyDescent="0.25">
      <c r="A354" s="108" t="s">
        <v>1970</v>
      </c>
      <c r="B354" s="61" t="s">
        <v>423</v>
      </c>
      <c r="C354" s="61" t="s">
        <v>1971</v>
      </c>
      <c r="D354" s="138">
        <v>380000</v>
      </c>
      <c r="E354" s="138">
        <v>380000</v>
      </c>
      <c r="F354" s="59"/>
    </row>
    <row r="355" spans="1:6" x14ac:dyDescent="0.25">
      <c r="A355" s="62"/>
      <c r="B355" s="62"/>
      <c r="C355" s="63"/>
      <c r="D355" s="109"/>
      <c r="E355" s="109"/>
    </row>
    <row r="356" spans="1:6" x14ac:dyDescent="0.25">
      <c r="A356" s="62"/>
      <c r="B356" s="62"/>
      <c r="C356" s="63"/>
      <c r="D356" s="109"/>
      <c r="E356" s="109"/>
    </row>
    <row r="357" spans="1:6" x14ac:dyDescent="0.25">
      <c r="A357" s="62"/>
      <c r="B357" s="62"/>
      <c r="C357" s="63"/>
      <c r="D357" s="109"/>
      <c r="E357" s="109"/>
    </row>
    <row r="358" spans="1:6" x14ac:dyDescent="0.25">
      <c r="A358" s="62"/>
      <c r="B358" s="62"/>
      <c r="C358" s="63"/>
      <c r="D358" s="109"/>
      <c r="E358" s="109"/>
    </row>
    <row r="359" spans="1:6" x14ac:dyDescent="0.25">
      <c r="A359" s="62"/>
      <c r="B359" s="62"/>
      <c r="C359" s="63"/>
      <c r="D359" s="109"/>
      <c r="E359" s="109"/>
    </row>
    <row r="360" spans="1:6" x14ac:dyDescent="0.25">
      <c r="A360" s="62"/>
      <c r="B360" s="62"/>
      <c r="C360" s="63"/>
      <c r="D360" s="109"/>
      <c r="E360" s="109"/>
    </row>
    <row r="361" spans="1:6" x14ac:dyDescent="0.25">
      <c r="A361" s="62"/>
      <c r="B361" s="62"/>
      <c r="C361" s="63"/>
      <c r="D361" s="109"/>
      <c r="E361" s="109"/>
    </row>
    <row r="362" spans="1:6" x14ac:dyDescent="0.25">
      <c r="A362" s="62"/>
      <c r="B362" s="62"/>
      <c r="C362" s="63"/>
      <c r="D362" s="109"/>
      <c r="E362" s="109"/>
    </row>
    <row r="363" spans="1:6" x14ac:dyDescent="0.25">
      <c r="A363" s="62"/>
      <c r="B363" s="62"/>
      <c r="C363" s="63"/>
      <c r="D363" s="109"/>
      <c r="E363" s="109"/>
    </row>
    <row r="364" spans="1:6" x14ac:dyDescent="0.25">
      <c r="A364" s="62"/>
      <c r="B364" s="62"/>
      <c r="C364" s="63"/>
      <c r="D364" s="109"/>
      <c r="E364" s="109"/>
    </row>
    <row r="365" spans="1:6" x14ac:dyDescent="0.25">
      <c r="A365" s="62"/>
      <c r="B365" s="62"/>
      <c r="C365" s="63"/>
      <c r="D365" s="109"/>
      <c r="E365" s="109"/>
    </row>
    <row r="366" spans="1:6" x14ac:dyDescent="0.25">
      <c r="A366" s="62"/>
      <c r="B366" s="62"/>
      <c r="C366" s="63"/>
      <c r="D366" s="109"/>
      <c r="E366" s="109"/>
    </row>
    <row r="367" spans="1:6" x14ac:dyDescent="0.25">
      <c r="A367" s="62"/>
      <c r="B367" s="62"/>
      <c r="C367" s="63"/>
      <c r="D367" s="109"/>
      <c r="E367" s="109"/>
    </row>
    <row r="368" spans="1:6" x14ac:dyDescent="0.25">
      <c r="A368" s="62"/>
      <c r="B368" s="62"/>
      <c r="C368" s="63"/>
      <c r="D368" s="109"/>
      <c r="E368" s="109"/>
    </row>
    <row r="369" spans="1:5" x14ac:dyDescent="0.25">
      <c r="A369" s="62"/>
      <c r="B369" s="62"/>
      <c r="C369" s="63"/>
      <c r="D369" s="109"/>
      <c r="E369" s="109"/>
    </row>
    <row r="370" spans="1:5" x14ac:dyDescent="0.25">
      <c r="A370" s="62"/>
      <c r="B370" s="62"/>
      <c r="C370" s="63"/>
      <c r="D370" s="109"/>
      <c r="E370" s="109"/>
    </row>
    <row r="371" spans="1:5" x14ac:dyDescent="0.25">
      <c r="A371" s="62"/>
      <c r="B371" s="62"/>
      <c r="C371" s="63"/>
      <c r="D371" s="109"/>
      <c r="E371" s="109"/>
    </row>
    <row r="372" spans="1:5" x14ac:dyDescent="0.25">
      <c r="A372" s="62"/>
      <c r="B372" s="62"/>
      <c r="C372" s="63"/>
      <c r="D372" s="109"/>
      <c r="E372" s="109"/>
    </row>
    <row r="373" spans="1:5" x14ac:dyDescent="0.25">
      <c r="A373" s="62"/>
      <c r="B373" s="62"/>
      <c r="C373" s="63"/>
      <c r="D373" s="109"/>
      <c r="E373" s="109"/>
    </row>
    <row r="374" spans="1:5" x14ac:dyDescent="0.25">
      <c r="A374" s="62"/>
      <c r="B374" s="62"/>
      <c r="C374" s="63"/>
      <c r="D374" s="109"/>
      <c r="E374" s="109"/>
    </row>
    <row r="375" spans="1:5" x14ac:dyDescent="0.25">
      <c r="A375" s="62"/>
      <c r="B375" s="62"/>
      <c r="C375" s="63"/>
      <c r="D375" s="109"/>
      <c r="E375" s="109"/>
    </row>
    <row r="376" spans="1:5" x14ac:dyDescent="0.25">
      <c r="A376" s="62"/>
      <c r="B376" s="62"/>
      <c r="C376" s="63"/>
      <c r="D376" s="109"/>
      <c r="E376" s="109"/>
    </row>
    <row r="377" spans="1:5" x14ac:dyDescent="0.25">
      <c r="A377" s="62"/>
      <c r="B377" s="62"/>
      <c r="C377" s="63"/>
      <c r="D377" s="109"/>
      <c r="E377" s="109"/>
    </row>
    <row r="378" spans="1:5" x14ac:dyDescent="0.25">
      <c r="A378" s="62"/>
      <c r="B378" s="62"/>
      <c r="C378" s="63"/>
      <c r="D378" s="109"/>
      <c r="E378" s="109"/>
    </row>
    <row r="379" spans="1:5" x14ac:dyDescent="0.25">
      <c r="A379" s="62"/>
      <c r="B379" s="62"/>
      <c r="C379" s="63"/>
      <c r="D379" s="109"/>
      <c r="E379" s="109"/>
    </row>
    <row r="380" spans="1:5" x14ac:dyDescent="0.25">
      <c r="A380" s="62"/>
      <c r="B380" s="62"/>
      <c r="C380" s="63"/>
      <c r="D380" s="109"/>
      <c r="E380" s="109"/>
    </row>
    <row r="381" spans="1:5" x14ac:dyDescent="0.25">
      <c r="A381" s="62"/>
      <c r="B381" s="62"/>
      <c r="C381" s="63"/>
      <c r="D381" s="109"/>
      <c r="E381" s="109"/>
    </row>
    <row r="382" spans="1:5" x14ac:dyDescent="0.25">
      <c r="A382" s="62"/>
      <c r="B382" s="62"/>
      <c r="C382" s="63"/>
      <c r="D382" s="109"/>
      <c r="E382" s="109"/>
    </row>
    <row r="383" spans="1:5" x14ac:dyDescent="0.25">
      <c r="A383" s="62"/>
      <c r="B383" s="62"/>
      <c r="C383" s="63"/>
      <c r="D383" s="109"/>
      <c r="E383" s="109"/>
    </row>
    <row r="384" spans="1:5" x14ac:dyDescent="0.25">
      <c r="A384" s="62"/>
      <c r="B384" s="62"/>
      <c r="C384" s="63"/>
      <c r="D384" s="109"/>
      <c r="E384" s="109"/>
    </row>
    <row r="385" spans="1:5" x14ac:dyDescent="0.25">
      <c r="A385" s="62"/>
      <c r="B385" s="62"/>
      <c r="C385" s="63"/>
      <c r="D385" s="109"/>
      <c r="E385" s="109"/>
    </row>
    <row r="386" spans="1:5" x14ac:dyDescent="0.25">
      <c r="A386" s="62"/>
      <c r="B386" s="62"/>
      <c r="C386" s="63"/>
      <c r="D386" s="109"/>
      <c r="E386" s="109"/>
    </row>
    <row r="387" spans="1:5" x14ac:dyDescent="0.25">
      <c r="A387" s="62"/>
      <c r="B387" s="62"/>
      <c r="C387" s="63"/>
      <c r="D387" s="109"/>
      <c r="E387" s="109"/>
    </row>
    <row r="388" spans="1:5" x14ac:dyDescent="0.25">
      <c r="A388" s="62"/>
      <c r="B388" s="62"/>
      <c r="C388" s="63"/>
      <c r="D388" s="109"/>
      <c r="E388" s="109"/>
    </row>
    <row r="389" spans="1:5" x14ac:dyDescent="0.25">
      <c r="A389" s="62"/>
      <c r="B389" s="62"/>
      <c r="C389" s="63"/>
      <c r="D389" s="109"/>
      <c r="E389" s="109"/>
    </row>
    <row r="390" spans="1:5" x14ac:dyDescent="0.25">
      <c r="A390" s="62"/>
      <c r="B390" s="62"/>
      <c r="C390" s="63"/>
      <c r="D390" s="109"/>
      <c r="E390" s="109"/>
    </row>
    <row r="391" spans="1:5" x14ac:dyDescent="0.25">
      <c r="A391" s="62"/>
      <c r="B391" s="62"/>
      <c r="C391" s="63"/>
      <c r="D391" s="109"/>
      <c r="E391" s="109"/>
    </row>
    <row r="392" spans="1:5" x14ac:dyDescent="0.25">
      <c r="A392" s="62"/>
      <c r="B392" s="62"/>
      <c r="C392" s="63"/>
      <c r="D392" s="109"/>
      <c r="E392" s="109"/>
    </row>
    <row r="393" spans="1:5" x14ac:dyDescent="0.25">
      <c r="A393" s="62"/>
      <c r="B393" s="62"/>
      <c r="C393" s="63"/>
      <c r="D393" s="109"/>
      <c r="E393" s="109"/>
    </row>
    <row r="394" spans="1:5" x14ac:dyDescent="0.25">
      <c r="A394" s="62"/>
      <c r="B394" s="62"/>
      <c r="C394" s="63"/>
      <c r="D394" s="109"/>
      <c r="E394" s="109"/>
    </row>
    <row r="395" spans="1:5" x14ac:dyDescent="0.25">
      <c r="A395" s="62"/>
      <c r="B395" s="62"/>
      <c r="C395" s="63"/>
      <c r="D395" s="109"/>
      <c r="E395" s="109"/>
    </row>
    <row r="396" spans="1:5" x14ac:dyDescent="0.25">
      <c r="A396" s="62"/>
      <c r="B396" s="62"/>
      <c r="C396" s="63"/>
      <c r="D396" s="109"/>
      <c r="E396" s="109"/>
    </row>
    <row r="397" spans="1:5" x14ac:dyDescent="0.25">
      <c r="A397" s="62"/>
      <c r="B397" s="62"/>
      <c r="C397" s="63"/>
      <c r="D397" s="109"/>
      <c r="E397" s="109"/>
    </row>
    <row r="398" spans="1:5" x14ac:dyDescent="0.25">
      <c r="A398" s="62"/>
      <c r="B398" s="62"/>
      <c r="C398" s="63"/>
      <c r="D398" s="109"/>
      <c r="E398" s="109"/>
    </row>
    <row r="399" spans="1:5" x14ac:dyDescent="0.25">
      <c r="A399" s="62"/>
      <c r="B399" s="62"/>
      <c r="C399" s="63"/>
      <c r="D399" s="109"/>
      <c r="E399" s="109"/>
    </row>
    <row r="400" spans="1:5" x14ac:dyDescent="0.25">
      <c r="A400" s="62"/>
      <c r="B400" s="62"/>
      <c r="C400" s="63"/>
      <c r="D400" s="109"/>
      <c r="E400" s="109"/>
    </row>
    <row r="401" spans="1:5" x14ac:dyDescent="0.25">
      <c r="A401" s="62"/>
      <c r="B401" s="62"/>
      <c r="C401" s="63"/>
      <c r="D401" s="109"/>
      <c r="E401" s="109"/>
    </row>
    <row r="402" spans="1:5" x14ac:dyDescent="0.25">
      <c r="A402" s="62"/>
      <c r="B402" s="62"/>
      <c r="C402" s="63"/>
      <c r="D402" s="109"/>
      <c r="E402" s="109"/>
    </row>
    <row r="403" spans="1:5" x14ac:dyDescent="0.25">
      <c r="A403" s="62"/>
      <c r="B403" s="62"/>
      <c r="C403" s="63"/>
      <c r="D403" s="109"/>
      <c r="E403" s="109"/>
    </row>
    <row r="404" spans="1:5" x14ac:dyDescent="0.25">
      <c r="A404" s="62"/>
      <c r="B404" s="62"/>
      <c r="C404" s="63"/>
      <c r="D404" s="109"/>
      <c r="E404" s="109"/>
    </row>
    <row r="405" spans="1:5" x14ac:dyDescent="0.25">
      <c r="A405" s="62"/>
      <c r="B405" s="62"/>
      <c r="C405" s="63"/>
      <c r="D405" s="109"/>
      <c r="E405" s="109"/>
    </row>
    <row r="406" spans="1:5" x14ac:dyDescent="0.25">
      <c r="A406" s="62"/>
      <c r="B406" s="62"/>
      <c r="C406" s="63"/>
      <c r="D406" s="109"/>
      <c r="E406" s="109"/>
    </row>
    <row r="407" spans="1:5" x14ac:dyDescent="0.25">
      <c r="A407" s="62"/>
      <c r="B407" s="62"/>
      <c r="C407" s="63"/>
      <c r="D407" s="109"/>
      <c r="E407" s="109"/>
    </row>
    <row r="408" spans="1:5" x14ac:dyDescent="0.25">
      <c r="A408" s="62"/>
      <c r="B408" s="62"/>
      <c r="C408" s="63"/>
      <c r="D408" s="109"/>
      <c r="E408" s="109"/>
    </row>
    <row r="409" spans="1:5" x14ac:dyDescent="0.25">
      <c r="A409" s="62"/>
      <c r="B409" s="62"/>
      <c r="C409" s="63"/>
      <c r="D409" s="109"/>
      <c r="E409" s="109"/>
    </row>
    <row r="410" spans="1:5" x14ac:dyDescent="0.25">
      <c r="A410" s="62"/>
      <c r="B410" s="62"/>
      <c r="C410" s="63"/>
      <c r="D410" s="109"/>
      <c r="E410" s="109"/>
    </row>
    <row r="411" spans="1:5" x14ac:dyDescent="0.25">
      <c r="A411" s="62"/>
      <c r="B411" s="62"/>
      <c r="C411" s="63"/>
      <c r="D411" s="109"/>
      <c r="E411" s="109"/>
    </row>
    <row r="412" spans="1:5" x14ac:dyDescent="0.25">
      <c r="A412" s="62"/>
      <c r="B412" s="62"/>
      <c r="C412" s="63"/>
      <c r="D412" s="109"/>
      <c r="E412" s="109"/>
    </row>
    <row r="413" spans="1:5" x14ac:dyDescent="0.25">
      <c r="A413" s="62"/>
      <c r="B413" s="62"/>
      <c r="C413" s="63"/>
      <c r="D413" s="109"/>
      <c r="E413" s="109"/>
    </row>
    <row r="414" spans="1:5" x14ac:dyDescent="0.25">
      <c r="A414" s="62"/>
      <c r="B414" s="62"/>
      <c r="C414" s="63"/>
      <c r="D414" s="109"/>
      <c r="E414" s="109"/>
    </row>
    <row r="415" spans="1:5" x14ac:dyDescent="0.25">
      <c r="A415" s="62"/>
      <c r="B415" s="62"/>
      <c r="C415" s="63"/>
      <c r="D415" s="109"/>
      <c r="E415" s="109"/>
    </row>
    <row r="416" spans="1:5" x14ac:dyDescent="0.25">
      <c r="A416" s="62"/>
      <c r="B416" s="62"/>
      <c r="C416" s="63"/>
      <c r="D416" s="109"/>
      <c r="E416" s="109"/>
    </row>
    <row r="417" spans="1:5" x14ac:dyDescent="0.25">
      <c r="A417" s="62"/>
      <c r="B417" s="62"/>
      <c r="C417" s="63"/>
      <c r="D417" s="109"/>
      <c r="E417" s="109"/>
    </row>
    <row r="418" spans="1:5" x14ac:dyDescent="0.25">
      <c r="A418" s="62"/>
      <c r="B418" s="62"/>
      <c r="C418" s="63"/>
      <c r="D418" s="109"/>
      <c r="E418" s="109"/>
    </row>
    <row r="419" spans="1:5" x14ac:dyDescent="0.25">
      <c r="A419" s="62"/>
      <c r="B419" s="62"/>
      <c r="C419" s="63"/>
      <c r="D419" s="109"/>
      <c r="E419" s="109"/>
    </row>
    <row r="420" spans="1:5" x14ac:dyDescent="0.25">
      <c r="A420" s="62"/>
      <c r="B420" s="62"/>
      <c r="C420" s="63"/>
      <c r="D420" s="109"/>
      <c r="E420" s="109"/>
    </row>
    <row r="421" spans="1:5" x14ac:dyDescent="0.25">
      <c r="A421" s="62"/>
      <c r="B421" s="62"/>
      <c r="C421" s="63"/>
      <c r="D421" s="109"/>
      <c r="E421" s="109"/>
    </row>
    <row r="422" spans="1:5" x14ac:dyDescent="0.25">
      <c r="A422" s="62"/>
      <c r="B422" s="62"/>
      <c r="C422" s="63"/>
      <c r="D422" s="109"/>
      <c r="E422" s="109"/>
    </row>
    <row r="423" spans="1:5" x14ac:dyDescent="0.25">
      <c r="A423" s="62"/>
      <c r="B423" s="62"/>
      <c r="C423" s="63"/>
      <c r="D423" s="109"/>
      <c r="E423" s="109"/>
    </row>
    <row r="424" spans="1:5" x14ac:dyDescent="0.25">
      <c r="A424" s="62"/>
      <c r="B424" s="62"/>
      <c r="C424" s="63"/>
      <c r="D424" s="109"/>
      <c r="E424" s="109"/>
    </row>
    <row r="425" spans="1:5" x14ac:dyDescent="0.25">
      <c r="A425" s="62"/>
      <c r="B425" s="62"/>
      <c r="C425" s="63"/>
      <c r="D425" s="109"/>
      <c r="E425" s="109"/>
    </row>
    <row r="426" spans="1:5" x14ac:dyDescent="0.25">
      <c r="A426" s="62"/>
      <c r="B426" s="62"/>
      <c r="C426" s="63"/>
      <c r="D426" s="109"/>
      <c r="E426" s="109"/>
    </row>
    <row r="427" spans="1:5" x14ac:dyDescent="0.25">
      <c r="A427" s="62"/>
      <c r="B427" s="62"/>
      <c r="C427" s="63"/>
      <c r="D427" s="109"/>
      <c r="E427" s="109"/>
    </row>
    <row r="428" spans="1:5" x14ac:dyDescent="0.25">
      <c r="A428" s="62"/>
      <c r="B428" s="62"/>
      <c r="C428" s="63"/>
      <c r="D428" s="109"/>
      <c r="E428" s="109"/>
    </row>
    <row r="429" spans="1:5" x14ac:dyDescent="0.25">
      <c r="A429" s="62"/>
      <c r="B429" s="62"/>
      <c r="C429" s="63"/>
      <c r="D429" s="109"/>
      <c r="E429" s="109"/>
    </row>
    <row r="430" spans="1:5" x14ac:dyDescent="0.25">
      <c r="A430" s="62"/>
      <c r="B430" s="62"/>
      <c r="C430" s="63"/>
      <c r="D430" s="109"/>
      <c r="E430" s="109"/>
    </row>
    <row r="431" spans="1:5" x14ac:dyDescent="0.25">
      <c r="A431" s="62"/>
      <c r="B431" s="62"/>
      <c r="C431" s="63"/>
      <c r="D431" s="109"/>
      <c r="E431" s="109"/>
    </row>
    <row r="432" spans="1:5" x14ac:dyDescent="0.25">
      <c r="A432" s="62"/>
      <c r="B432" s="62"/>
      <c r="C432" s="63"/>
      <c r="D432" s="109"/>
      <c r="E432" s="109"/>
    </row>
    <row r="433" spans="1:5" x14ac:dyDescent="0.25">
      <c r="A433" s="62"/>
      <c r="B433" s="62"/>
      <c r="C433" s="63"/>
      <c r="D433" s="109"/>
      <c r="E433" s="109"/>
    </row>
    <row r="434" spans="1:5" x14ac:dyDescent="0.25">
      <c r="A434" s="62"/>
      <c r="B434" s="62"/>
      <c r="C434" s="63"/>
      <c r="D434" s="109"/>
      <c r="E434" s="109"/>
    </row>
    <row r="435" spans="1:5" x14ac:dyDescent="0.25">
      <c r="A435" s="62"/>
      <c r="B435" s="62"/>
      <c r="C435" s="63"/>
      <c r="D435" s="109"/>
      <c r="E435" s="109"/>
    </row>
    <row r="436" spans="1:5" x14ac:dyDescent="0.25">
      <c r="A436" s="62"/>
      <c r="B436" s="62"/>
      <c r="C436" s="63"/>
      <c r="D436" s="109"/>
      <c r="E436" s="109"/>
    </row>
    <row r="437" spans="1:5" x14ac:dyDescent="0.25">
      <c r="A437" s="62"/>
      <c r="B437" s="62"/>
      <c r="C437" s="63"/>
      <c r="D437" s="109"/>
      <c r="E437" s="109"/>
    </row>
    <row r="438" spans="1:5" x14ac:dyDescent="0.25">
      <c r="A438" s="62"/>
      <c r="B438" s="62"/>
      <c r="C438" s="63"/>
      <c r="D438" s="109"/>
      <c r="E438" s="109"/>
    </row>
    <row r="439" spans="1:5" x14ac:dyDescent="0.25">
      <c r="A439" s="62"/>
      <c r="B439" s="62"/>
      <c r="C439" s="63"/>
      <c r="D439" s="109"/>
      <c r="E439" s="109"/>
    </row>
    <row r="440" spans="1:5" x14ac:dyDescent="0.25">
      <c r="A440" s="62"/>
      <c r="B440" s="62"/>
      <c r="C440" s="63"/>
      <c r="D440" s="109"/>
      <c r="E440" s="109"/>
    </row>
    <row r="441" spans="1:5" x14ac:dyDescent="0.25">
      <c r="A441" s="62"/>
      <c r="B441" s="62"/>
      <c r="C441" s="63"/>
      <c r="D441" s="109"/>
      <c r="E441" s="109"/>
    </row>
    <row r="442" spans="1:5" x14ac:dyDescent="0.25">
      <c r="A442" s="62"/>
      <c r="B442" s="62"/>
      <c r="C442" s="63"/>
      <c r="D442" s="109"/>
      <c r="E442" s="109"/>
    </row>
    <row r="443" spans="1:5" x14ac:dyDescent="0.25">
      <c r="A443" s="62"/>
      <c r="B443" s="62"/>
      <c r="C443" s="63"/>
      <c r="D443" s="109"/>
      <c r="E443" s="109"/>
    </row>
    <row r="444" spans="1:5" x14ac:dyDescent="0.25">
      <c r="A444" s="62"/>
      <c r="B444" s="62"/>
      <c r="C444" s="63"/>
      <c r="D444" s="109"/>
      <c r="E444" s="109"/>
    </row>
    <row r="445" spans="1:5" x14ac:dyDescent="0.25">
      <c r="A445" s="62"/>
      <c r="B445" s="62"/>
      <c r="C445" s="63"/>
      <c r="D445" s="109"/>
      <c r="E445" s="109"/>
    </row>
    <row r="446" spans="1:5" x14ac:dyDescent="0.25">
      <c r="A446" s="62"/>
      <c r="B446" s="62"/>
      <c r="C446" s="63"/>
      <c r="D446" s="109"/>
      <c r="E446" s="109"/>
    </row>
    <row r="447" spans="1:5" x14ac:dyDescent="0.25">
      <c r="A447" s="62"/>
      <c r="B447" s="62"/>
      <c r="C447" s="63"/>
      <c r="D447" s="109"/>
      <c r="E447" s="109"/>
    </row>
    <row r="448" spans="1:5" x14ac:dyDescent="0.25">
      <c r="A448" s="62"/>
      <c r="B448" s="62"/>
      <c r="C448" s="63"/>
      <c r="D448" s="109"/>
      <c r="E448" s="109"/>
    </row>
    <row r="449" spans="1:5" x14ac:dyDescent="0.25">
      <c r="A449" s="62"/>
      <c r="B449" s="62"/>
      <c r="C449" s="63"/>
      <c r="D449" s="109"/>
      <c r="E449" s="109"/>
    </row>
    <row r="450" spans="1:5" x14ac:dyDescent="0.25">
      <c r="A450" s="62"/>
      <c r="B450" s="62"/>
      <c r="C450" s="63"/>
      <c r="D450" s="109"/>
      <c r="E450" s="109"/>
    </row>
    <row r="451" spans="1:5" x14ac:dyDescent="0.25">
      <c r="A451" s="62"/>
      <c r="B451" s="62"/>
      <c r="C451" s="63"/>
      <c r="D451" s="109"/>
      <c r="E451" s="109"/>
    </row>
    <row r="452" spans="1:5" x14ac:dyDescent="0.25">
      <c r="A452" s="62"/>
      <c r="B452" s="62"/>
      <c r="C452" s="63"/>
      <c r="D452" s="109"/>
      <c r="E452" s="109"/>
    </row>
    <row r="453" spans="1:5" x14ac:dyDescent="0.25">
      <c r="A453" s="62"/>
      <c r="B453" s="62"/>
      <c r="C453" s="63"/>
      <c r="D453" s="109"/>
      <c r="E453" s="109"/>
    </row>
    <row r="454" spans="1:5" x14ac:dyDescent="0.25">
      <c r="A454" s="62"/>
      <c r="B454" s="62"/>
      <c r="C454" s="63"/>
      <c r="D454" s="109"/>
      <c r="E454" s="109"/>
    </row>
    <row r="455" spans="1:5" x14ac:dyDescent="0.25">
      <c r="A455" s="62"/>
      <c r="B455" s="62"/>
      <c r="C455" s="63"/>
      <c r="D455" s="109"/>
      <c r="E455" s="109"/>
    </row>
    <row r="456" spans="1:5" x14ac:dyDescent="0.25">
      <c r="A456" s="62"/>
      <c r="B456" s="62"/>
      <c r="C456" s="63"/>
      <c r="D456" s="109"/>
      <c r="E456" s="109"/>
    </row>
    <row r="457" spans="1:5" x14ac:dyDescent="0.25">
      <c r="A457" s="62"/>
      <c r="B457" s="62"/>
      <c r="C457" s="63"/>
      <c r="D457" s="109"/>
      <c r="E457" s="109"/>
    </row>
    <row r="458" spans="1:5" x14ac:dyDescent="0.25">
      <c r="A458" s="62"/>
      <c r="B458" s="62"/>
      <c r="C458" s="63"/>
      <c r="D458" s="109"/>
      <c r="E458" s="109"/>
    </row>
    <row r="459" spans="1:5" x14ac:dyDescent="0.25">
      <c r="A459" s="62"/>
      <c r="B459" s="62"/>
      <c r="C459" s="63"/>
      <c r="D459" s="109"/>
      <c r="E459" s="109"/>
    </row>
    <row r="460" spans="1:5" x14ac:dyDescent="0.25">
      <c r="A460" s="62"/>
      <c r="B460" s="62"/>
      <c r="C460" s="63"/>
      <c r="D460" s="109"/>
      <c r="E460" s="109"/>
    </row>
    <row r="461" spans="1:5" x14ac:dyDescent="0.25">
      <c r="A461" s="62"/>
      <c r="B461" s="62"/>
      <c r="C461" s="63"/>
      <c r="D461" s="109"/>
      <c r="E461" s="109"/>
    </row>
    <row r="462" spans="1:5" x14ac:dyDescent="0.25">
      <c r="A462" s="62"/>
      <c r="B462" s="62"/>
      <c r="C462" s="63"/>
      <c r="D462" s="109"/>
      <c r="E462" s="109"/>
    </row>
    <row r="463" spans="1:5" x14ac:dyDescent="0.25">
      <c r="A463" s="62"/>
      <c r="B463" s="62"/>
      <c r="C463" s="63"/>
      <c r="D463" s="109"/>
      <c r="E463" s="109"/>
    </row>
    <row r="464" spans="1:5" x14ac:dyDescent="0.25">
      <c r="A464" s="62"/>
      <c r="B464" s="62"/>
      <c r="C464" s="63"/>
      <c r="D464" s="109"/>
      <c r="E464" s="109"/>
    </row>
    <row r="465" spans="1:5" x14ac:dyDescent="0.25">
      <c r="A465" s="62"/>
      <c r="B465" s="62"/>
      <c r="C465" s="63"/>
      <c r="D465" s="109"/>
      <c r="E465" s="109"/>
    </row>
    <row r="466" spans="1:5" x14ac:dyDescent="0.25">
      <c r="A466" s="62"/>
      <c r="B466" s="62"/>
      <c r="C466" s="63"/>
      <c r="D466" s="109"/>
      <c r="E466" s="109"/>
    </row>
    <row r="467" spans="1:5" x14ac:dyDescent="0.25">
      <c r="A467" s="62"/>
      <c r="B467" s="62"/>
      <c r="C467" s="63"/>
      <c r="D467" s="109"/>
      <c r="E467" s="109"/>
    </row>
    <row r="468" spans="1:5" x14ac:dyDescent="0.25">
      <c r="A468" s="62"/>
      <c r="B468" s="62"/>
      <c r="C468" s="63"/>
      <c r="D468" s="109"/>
      <c r="E468" s="109"/>
    </row>
    <row r="469" spans="1:5" x14ac:dyDescent="0.25">
      <c r="A469" s="62"/>
      <c r="B469" s="62"/>
      <c r="C469" s="63"/>
      <c r="D469" s="109"/>
      <c r="E469" s="109"/>
    </row>
    <row r="470" spans="1:5" x14ac:dyDescent="0.25">
      <c r="A470" s="62"/>
      <c r="B470" s="62"/>
      <c r="C470" s="63"/>
      <c r="D470" s="109"/>
      <c r="E470" s="109"/>
    </row>
    <row r="471" spans="1:5" x14ac:dyDescent="0.25">
      <c r="A471" s="62"/>
      <c r="B471" s="62"/>
      <c r="C471" s="63"/>
      <c r="D471" s="109"/>
      <c r="E471" s="109"/>
    </row>
    <row r="472" spans="1:5" x14ac:dyDescent="0.25">
      <c r="A472" s="62"/>
      <c r="B472" s="62"/>
      <c r="C472" s="63"/>
      <c r="D472" s="109"/>
      <c r="E472" s="109"/>
    </row>
    <row r="473" spans="1:5" x14ac:dyDescent="0.25">
      <c r="A473" s="62"/>
      <c r="B473" s="62"/>
      <c r="C473" s="63"/>
      <c r="D473" s="109"/>
      <c r="E473" s="109"/>
    </row>
  </sheetData>
  <mergeCells count="8">
    <mergeCell ref="A8:E8"/>
    <mergeCell ref="A9:E9"/>
    <mergeCell ref="A1:C1"/>
    <mergeCell ref="A3:E3"/>
    <mergeCell ref="A4:E4"/>
    <mergeCell ref="A5:E5"/>
    <mergeCell ref="A6:E6"/>
    <mergeCell ref="A7:E7"/>
  </mergeCells>
  <pageMargins left="0.70866141732283472" right="0.70866141732283472" top="0.78740157480314965" bottom="0.78740157480314965" header="0.31496062992125984" footer="0.31496062992125984"/>
  <pageSetup paperSize="9" scale="94" firstPageNumber="12" fitToHeight="0" orientation="portrait" useFirstPageNumber="1" horizontalDpi="300" verticalDpi="300" r:id="rId1"/>
  <headerFooter>
    <oddFooter>&amp;C&amp;P&amp;RTab. č. 10 Krajské dotační programy - kap. 48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A7B9-7327-4E04-AC90-F4803939D708}">
  <dimension ref="A1:G130"/>
  <sheetViews>
    <sheetView workbookViewId="0">
      <selection activeCell="D1" sqref="D1:E1"/>
    </sheetView>
  </sheetViews>
  <sheetFormatPr defaultRowHeight="15" x14ac:dyDescent="0.25"/>
  <cols>
    <col min="1" max="1" width="11.85546875" style="64" customWidth="1"/>
    <col min="2" max="2" width="24.5703125" style="16" customWidth="1"/>
    <col min="3" max="3" width="23.85546875" style="16" customWidth="1"/>
    <col min="4" max="4" width="14.85546875" style="65" customWidth="1"/>
    <col min="5" max="5" width="14.5703125" style="18" customWidth="1"/>
    <col min="257" max="257" width="11.85546875" customWidth="1"/>
    <col min="258" max="258" width="24.5703125" customWidth="1"/>
    <col min="259" max="259" width="23.85546875" customWidth="1"/>
    <col min="260" max="260" width="14.85546875" customWidth="1"/>
    <col min="261" max="261" width="14.5703125" customWidth="1"/>
    <col min="513" max="513" width="11.85546875" customWidth="1"/>
    <col min="514" max="514" width="24.5703125" customWidth="1"/>
    <col min="515" max="515" width="23.85546875" customWidth="1"/>
    <col min="516" max="516" width="14.85546875" customWidth="1"/>
    <col min="517" max="517" width="14.5703125" customWidth="1"/>
    <col min="769" max="769" width="11.85546875" customWidth="1"/>
    <col min="770" max="770" width="24.5703125" customWidth="1"/>
    <col min="771" max="771" width="23.85546875" customWidth="1"/>
    <col min="772" max="772" width="14.85546875" customWidth="1"/>
    <col min="773" max="773" width="14.5703125" customWidth="1"/>
    <col min="1025" max="1025" width="11.85546875" customWidth="1"/>
    <col min="1026" max="1026" width="24.5703125" customWidth="1"/>
    <col min="1027" max="1027" width="23.85546875" customWidth="1"/>
    <col min="1028" max="1028" width="14.85546875" customWidth="1"/>
    <col min="1029" max="1029" width="14.5703125" customWidth="1"/>
    <col min="1281" max="1281" width="11.85546875" customWidth="1"/>
    <col min="1282" max="1282" width="24.5703125" customWidth="1"/>
    <col min="1283" max="1283" width="23.85546875" customWidth="1"/>
    <col min="1284" max="1284" width="14.85546875" customWidth="1"/>
    <col min="1285" max="1285" width="14.5703125" customWidth="1"/>
    <col min="1537" max="1537" width="11.85546875" customWidth="1"/>
    <col min="1538" max="1538" width="24.5703125" customWidth="1"/>
    <col min="1539" max="1539" width="23.85546875" customWidth="1"/>
    <col min="1540" max="1540" width="14.85546875" customWidth="1"/>
    <col min="1541" max="1541" width="14.5703125" customWidth="1"/>
    <col min="1793" max="1793" width="11.85546875" customWidth="1"/>
    <col min="1794" max="1794" width="24.5703125" customWidth="1"/>
    <col min="1795" max="1795" width="23.85546875" customWidth="1"/>
    <col min="1796" max="1796" width="14.85546875" customWidth="1"/>
    <col min="1797" max="1797" width="14.5703125" customWidth="1"/>
    <col min="2049" max="2049" width="11.85546875" customWidth="1"/>
    <col min="2050" max="2050" width="24.5703125" customWidth="1"/>
    <col min="2051" max="2051" width="23.85546875" customWidth="1"/>
    <col min="2052" max="2052" width="14.85546875" customWidth="1"/>
    <col min="2053" max="2053" width="14.5703125" customWidth="1"/>
    <col min="2305" max="2305" width="11.85546875" customWidth="1"/>
    <col min="2306" max="2306" width="24.5703125" customWidth="1"/>
    <col min="2307" max="2307" width="23.85546875" customWidth="1"/>
    <col min="2308" max="2308" width="14.85546875" customWidth="1"/>
    <col min="2309" max="2309" width="14.5703125" customWidth="1"/>
    <col min="2561" max="2561" width="11.85546875" customWidth="1"/>
    <col min="2562" max="2562" width="24.5703125" customWidth="1"/>
    <col min="2563" max="2563" width="23.85546875" customWidth="1"/>
    <col min="2564" max="2564" width="14.85546875" customWidth="1"/>
    <col min="2565" max="2565" width="14.5703125" customWidth="1"/>
    <col min="2817" max="2817" width="11.85546875" customWidth="1"/>
    <col min="2818" max="2818" width="24.5703125" customWidth="1"/>
    <col min="2819" max="2819" width="23.85546875" customWidth="1"/>
    <col min="2820" max="2820" width="14.85546875" customWidth="1"/>
    <col min="2821" max="2821" width="14.5703125" customWidth="1"/>
    <col min="3073" max="3073" width="11.85546875" customWidth="1"/>
    <col min="3074" max="3074" width="24.5703125" customWidth="1"/>
    <col min="3075" max="3075" width="23.85546875" customWidth="1"/>
    <col min="3076" max="3076" width="14.85546875" customWidth="1"/>
    <col min="3077" max="3077" width="14.5703125" customWidth="1"/>
    <col min="3329" max="3329" width="11.85546875" customWidth="1"/>
    <col min="3330" max="3330" width="24.5703125" customWidth="1"/>
    <col min="3331" max="3331" width="23.85546875" customWidth="1"/>
    <col min="3332" max="3332" width="14.85546875" customWidth="1"/>
    <col min="3333" max="3333" width="14.5703125" customWidth="1"/>
    <col min="3585" max="3585" width="11.85546875" customWidth="1"/>
    <col min="3586" max="3586" width="24.5703125" customWidth="1"/>
    <col min="3587" max="3587" width="23.85546875" customWidth="1"/>
    <col min="3588" max="3588" width="14.85546875" customWidth="1"/>
    <col min="3589" max="3589" width="14.5703125" customWidth="1"/>
    <col min="3841" max="3841" width="11.85546875" customWidth="1"/>
    <col min="3842" max="3842" width="24.5703125" customWidth="1"/>
    <col min="3843" max="3843" width="23.85546875" customWidth="1"/>
    <col min="3844" max="3844" width="14.85546875" customWidth="1"/>
    <col min="3845" max="3845" width="14.5703125" customWidth="1"/>
    <col min="4097" max="4097" width="11.85546875" customWidth="1"/>
    <col min="4098" max="4098" width="24.5703125" customWidth="1"/>
    <col min="4099" max="4099" width="23.85546875" customWidth="1"/>
    <col min="4100" max="4100" width="14.85546875" customWidth="1"/>
    <col min="4101" max="4101" width="14.5703125" customWidth="1"/>
    <col min="4353" max="4353" width="11.85546875" customWidth="1"/>
    <col min="4354" max="4354" width="24.5703125" customWidth="1"/>
    <col min="4355" max="4355" width="23.85546875" customWidth="1"/>
    <col min="4356" max="4356" width="14.85546875" customWidth="1"/>
    <col min="4357" max="4357" width="14.5703125" customWidth="1"/>
    <col min="4609" max="4609" width="11.85546875" customWidth="1"/>
    <col min="4610" max="4610" width="24.5703125" customWidth="1"/>
    <col min="4611" max="4611" width="23.85546875" customWidth="1"/>
    <col min="4612" max="4612" width="14.85546875" customWidth="1"/>
    <col min="4613" max="4613" width="14.5703125" customWidth="1"/>
    <col min="4865" max="4865" width="11.85546875" customWidth="1"/>
    <col min="4866" max="4866" width="24.5703125" customWidth="1"/>
    <col min="4867" max="4867" width="23.85546875" customWidth="1"/>
    <col min="4868" max="4868" width="14.85546875" customWidth="1"/>
    <col min="4869" max="4869" width="14.5703125" customWidth="1"/>
    <col min="5121" max="5121" width="11.85546875" customWidth="1"/>
    <col min="5122" max="5122" width="24.5703125" customWidth="1"/>
    <col min="5123" max="5123" width="23.85546875" customWidth="1"/>
    <col min="5124" max="5124" width="14.85546875" customWidth="1"/>
    <col min="5125" max="5125" width="14.5703125" customWidth="1"/>
    <col min="5377" max="5377" width="11.85546875" customWidth="1"/>
    <col min="5378" max="5378" width="24.5703125" customWidth="1"/>
    <col min="5379" max="5379" width="23.85546875" customWidth="1"/>
    <col min="5380" max="5380" width="14.85546875" customWidth="1"/>
    <col min="5381" max="5381" width="14.5703125" customWidth="1"/>
    <col min="5633" max="5633" width="11.85546875" customWidth="1"/>
    <col min="5634" max="5634" width="24.5703125" customWidth="1"/>
    <col min="5635" max="5635" width="23.85546875" customWidth="1"/>
    <col min="5636" max="5636" width="14.85546875" customWidth="1"/>
    <col min="5637" max="5637" width="14.5703125" customWidth="1"/>
    <col min="5889" max="5889" width="11.85546875" customWidth="1"/>
    <col min="5890" max="5890" width="24.5703125" customWidth="1"/>
    <col min="5891" max="5891" width="23.85546875" customWidth="1"/>
    <col min="5892" max="5892" width="14.85546875" customWidth="1"/>
    <col min="5893" max="5893" width="14.5703125" customWidth="1"/>
    <col min="6145" max="6145" width="11.85546875" customWidth="1"/>
    <col min="6146" max="6146" width="24.5703125" customWidth="1"/>
    <col min="6147" max="6147" width="23.85546875" customWidth="1"/>
    <col min="6148" max="6148" width="14.85546875" customWidth="1"/>
    <col min="6149" max="6149" width="14.5703125" customWidth="1"/>
    <col min="6401" max="6401" width="11.85546875" customWidth="1"/>
    <col min="6402" max="6402" width="24.5703125" customWidth="1"/>
    <col min="6403" max="6403" width="23.85546875" customWidth="1"/>
    <col min="6404" max="6404" width="14.85546875" customWidth="1"/>
    <col min="6405" max="6405" width="14.5703125" customWidth="1"/>
    <col min="6657" max="6657" width="11.85546875" customWidth="1"/>
    <col min="6658" max="6658" width="24.5703125" customWidth="1"/>
    <col min="6659" max="6659" width="23.85546875" customWidth="1"/>
    <col min="6660" max="6660" width="14.85546875" customWidth="1"/>
    <col min="6661" max="6661" width="14.5703125" customWidth="1"/>
    <col min="6913" max="6913" width="11.85546875" customWidth="1"/>
    <col min="6914" max="6914" width="24.5703125" customWidth="1"/>
    <col min="6915" max="6915" width="23.85546875" customWidth="1"/>
    <col min="6916" max="6916" width="14.85546875" customWidth="1"/>
    <col min="6917" max="6917" width="14.5703125" customWidth="1"/>
    <col min="7169" max="7169" width="11.85546875" customWidth="1"/>
    <col min="7170" max="7170" width="24.5703125" customWidth="1"/>
    <col min="7171" max="7171" width="23.85546875" customWidth="1"/>
    <col min="7172" max="7172" width="14.85546875" customWidth="1"/>
    <col min="7173" max="7173" width="14.5703125" customWidth="1"/>
    <col min="7425" max="7425" width="11.85546875" customWidth="1"/>
    <col min="7426" max="7426" width="24.5703125" customWidth="1"/>
    <col min="7427" max="7427" width="23.85546875" customWidth="1"/>
    <col min="7428" max="7428" width="14.85546875" customWidth="1"/>
    <col min="7429" max="7429" width="14.5703125" customWidth="1"/>
    <col min="7681" max="7681" width="11.85546875" customWidth="1"/>
    <col min="7682" max="7682" width="24.5703125" customWidth="1"/>
    <col min="7683" max="7683" width="23.85546875" customWidth="1"/>
    <col min="7684" max="7684" width="14.85546875" customWidth="1"/>
    <col min="7685" max="7685" width="14.5703125" customWidth="1"/>
    <col min="7937" max="7937" width="11.85546875" customWidth="1"/>
    <col min="7938" max="7938" width="24.5703125" customWidth="1"/>
    <col min="7939" max="7939" width="23.85546875" customWidth="1"/>
    <col min="7940" max="7940" width="14.85546875" customWidth="1"/>
    <col min="7941" max="7941" width="14.5703125" customWidth="1"/>
    <col min="8193" max="8193" width="11.85546875" customWidth="1"/>
    <col min="8194" max="8194" width="24.5703125" customWidth="1"/>
    <col min="8195" max="8195" width="23.85546875" customWidth="1"/>
    <col min="8196" max="8196" width="14.85546875" customWidth="1"/>
    <col min="8197" max="8197" width="14.5703125" customWidth="1"/>
    <col min="8449" max="8449" width="11.85546875" customWidth="1"/>
    <col min="8450" max="8450" width="24.5703125" customWidth="1"/>
    <col min="8451" max="8451" width="23.85546875" customWidth="1"/>
    <col min="8452" max="8452" width="14.85546875" customWidth="1"/>
    <col min="8453" max="8453" width="14.5703125" customWidth="1"/>
    <col min="8705" max="8705" width="11.85546875" customWidth="1"/>
    <col min="8706" max="8706" width="24.5703125" customWidth="1"/>
    <col min="8707" max="8707" width="23.85546875" customWidth="1"/>
    <col min="8708" max="8708" width="14.85546875" customWidth="1"/>
    <col min="8709" max="8709" width="14.5703125" customWidth="1"/>
    <col min="8961" max="8961" width="11.85546875" customWidth="1"/>
    <col min="8962" max="8962" width="24.5703125" customWidth="1"/>
    <col min="8963" max="8963" width="23.85546875" customWidth="1"/>
    <col min="8964" max="8964" width="14.85546875" customWidth="1"/>
    <col min="8965" max="8965" width="14.5703125" customWidth="1"/>
    <col min="9217" max="9217" width="11.85546875" customWidth="1"/>
    <col min="9218" max="9218" width="24.5703125" customWidth="1"/>
    <col min="9219" max="9219" width="23.85546875" customWidth="1"/>
    <col min="9220" max="9220" width="14.85546875" customWidth="1"/>
    <col min="9221" max="9221" width="14.5703125" customWidth="1"/>
    <col min="9473" max="9473" width="11.85546875" customWidth="1"/>
    <col min="9474" max="9474" width="24.5703125" customWidth="1"/>
    <col min="9475" max="9475" width="23.85546875" customWidth="1"/>
    <col min="9476" max="9476" width="14.85546875" customWidth="1"/>
    <col min="9477" max="9477" width="14.5703125" customWidth="1"/>
    <col min="9729" max="9729" width="11.85546875" customWidth="1"/>
    <col min="9730" max="9730" width="24.5703125" customWidth="1"/>
    <col min="9731" max="9731" width="23.85546875" customWidth="1"/>
    <col min="9732" max="9732" width="14.85546875" customWidth="1"/>
    <col min="9733" max="9733" width="14.5703125" customWidth="1"/>
    <col min="9985" max="9985" width="11.85546875" customWidth="1"/>
    <col min="9986" max="9986" width="24.5703125" customWidth="1"/>
    <col min="9987" max="9987" width="23.85546875" customWidth="1"/>
    <col min="9988" max="9988" width="14.85546875" customWidth="1"/>
    <col min="9989" max="9989" width="14.5703125" customWidth="1"/>
    <col min="10241" max="10241" width="11.85546875" customWidth="1"/>
    <col min="10242" max="10242" width="24.5703125" customWidth="1"/>
    <col min="10243" max="10243" width="23.85546875" customWidth="1"/>
    <col min="10244" max="10244" width="14.85546875" customWidth="1"/>
    <col min="10245" max="10245" width="14.5703125" customWidth="1"/>
    <col min="10497" max="10497" width="11.85546875" customWidth="1"/>
    <col min="10498" max="10498" width="24.5703125" customWidth="1"/>
    <col min="10499" max="10499" width="23.85546875" customWidth="1"/>
    <col min="10500" max="10500" width="14.85546875" customWidth="1"/>
    <col min="10501" max="10501" width="14.5703125" customWidth="1"/>
    <col min="10753" max="10753" width="11.85546875" customWidth="1"/>
    <col min="10754" max="10754" width="24.5703125" customWidth="1"/>
    <col min="10755" max="10755" width="23.85546875" customWidth="1"/>
    <col min="10756" max="10756" width="14.85546875" customWidth="1"/>
    <col min="10757" max="10757" width="14.5703125" customWidth="1"/>
    <col min="11009" max="11009" width="11.85546875" customWidth="1"/>
    <col min="11010" max="11010" width="24.5703125" customWidth="1"/>
    <col min="11011" max="11011" width="23.85546875" customWidth="1"/>
    <col min="11012" max="11012" width="14.85546875" customWidth="1"/>
    <col min="11013" max="11013" width="14.5703125" customWidth="1"/>
    <col min="11265" max="11265" width="11.85546875" customWidth="1"/>
    <col min="11266" max="11266" width="24.5703125" customWidth="1"/>
    <col min="11267" max="11267" width="23.85546875" customWidth="1"/>
    <col min="11268" max="11268" width="14.85546875" customWidth="1"/>
    <col min="11269" max="11269" width="14.5703125" customWidth="1"/>
    <col min="11521" max="11521" width="11.85546875" customWidth="1"/>
    <col min="11522" max="11522" width="24.5703125" customWidth="1"/>
    <col min="11523" max="11523" width="23.85546875" customWidth="1"/>
    <col min="11524" max="11524" width="14.85546875" customWidth="1"/>
    <col min="11525" max="11525" width="14.5703125" customWidth="1"/>
    <col min="11777" max="11777" width="11.85546875" customWidth="1"/>
    <col min="11778" max="11778" width="24.5703125" customWidth="1"/>
    <col min="11779" max="11779" width="23.85546875" customWidth="1"/>
    <col min="11780" max="11780" width="14.85546875" customWidth="1"/>
    <col min="11781" max="11781" width="14.5703125" customWidth="1"/>
    <col min="12033" max="12033" width="11.85546875" customWidth="1"/>
    <col min="12034" max="12034" width="24.5703125" customWidth="1"/>
    <col min="12035" max="12035" width="23.85546875" customWidth="1"/>
    <col min="12036" max="12036" width="14.85546875" customWidth="1"/>
    <col min="12037" max="12037" width="14.5703125" customWidth="1"/>
    <col min="12289" max="12289" width="11.85546875" customWidth="1"/>
    <col min="12290" max="12290" width="24.5703125" customWidth="1"/>
    <col min="12291" max="12291" width="23.85546875" customWidth="1"/>
    <col min="12292" max="12292" width="14.85546875" customWidth="1"/>
    <col min="12293" max="12293" width="14.5703125" customWidth="1"/>
    <col min="12545" max="12545" width="11.85546875" customWidth="1"/>
    <col min="12546" max="12546" width="24.5703125" customWidth="1"/>
    <col min="12547" max="12547" width="23.85546875" customWidth="1"/>
    <col min="12548" max="12548" width="14.85546875" customWidth="1"/>
    <col min="12549" max="12549" width="14.5703125" customWidth="1"/>
    <col min="12801" max="12801" width="11.85546875" customWidth="1"/>
    <col min="12802" max="12802" width="24.5703125" customWidth="1"/>
    <col min="12803" max="12803" width="23.85546875" customWidth="1"/>
    <col min="12804" max="12804" width="14.85546875" customWidth="1"/>
    <col min="12805" max="12805" width="14.5703125" customWidth="1"/>
    <col min="13057" max="13057" width="11.85546875" customWidth="1"/>
    <col min="13058" max="13058" width="24.5703125" customWidth="1"/>
    <col min="13059" max="13059" width="23.85546875" customWidth="1"/>
    <col min="13060" max="13060" width="14.85546875" customWidth="1"/>
    <col min="13061" max="13061" width="14.5703125" customWidth="1"/>
    <col min="13313" max="13313" width="11.85546875" customWidth="1"/>
    <col min="13314" max="13314" width="24.5703125" customWidth="1"/>
    <col min="13315" max="13315" width="23.85546875" customWidth="1"/>
    <col min="13316" max="13316" width="14.85546875" customWidth="1"/>
    <col min="13317" max="13317" width="14.5703125" customWidth="1"/>
    <col min="13569" max="13569" width="11.85546875" customWidth="1"/>
    <col min="13570" max="13570" width="24.5703125" customWidth="1"/>
    <col min="13571" max="13571" width="23.85546875" customWidth="1"/>
    <col min="13572" max="13572" width="14.85546875" customWidth="1"/>
    <col min="13573" max="13573" width="14.5703125" customWidth="1"/>
    <col min="13825" max="13825" width="11.85546875" customWidth="1"/>
    <col min="13826" max="13826" width="24.5703125" customWidth="1"/>
    <col min="13827" max="13827" width="23.85546875" customWidth="1"/>
    <col min="13828" max="13828" width="14.85546875" customWidth="1"/>
    <col min="13829" max="13829" width="14.5703125" customWidth="1"/>
    <col min="14081" max="14081" width="11.85546875" customWidth="1"/>
    <col min="14082" max="14082" width="24.5703125" customWidth="1"/>
    <col min="14083" max="14083" width="23.85546875" customWidth="1"/>
    <col min="14084" max="14084" width="14.85546875" customWidth="1"/>
    <col min="14085" max="14085" width="14.5703125" customWidth="1"/>
    <col min="14337" max="14337" width="11.85546875" customWidth="1"/>
    <col min="14338" max="14338" width="24.5703125" customWidth="1"/>
    <col min="14339" max="14339" width="23.85546875" customWidth="1"/>
    <col min="14340" max="14340" width="14.85546875" customWidth="1"/>
    <col min="14341" max="14341" width="14.5703125" customWidth="1"/>
    <col min="14593" max="14593" width="11.85546875" customWidth="1"/>
    <col min="14594" max="14594" width="24.5703125" customWidth="1"/>
    <col min="14595" max="14595" width="23.85546875" customWidth="1"/>
    <col min="14596" max="14596" width="14.85546875" customWidth="1"/>
    <col min="14597" max="14597" width="14.5703125" customWidth="1"/>
    <col min="14849" max="14849" width="11.85546875" customWidth="1"/>
    <col min="14850" max="14850" width="24.5703125" customWidth="1"/>
    <col min="14851" max="14851" width="23.85546875" customWidth="1"/>
    <col min="14852" max="14852" width="14.85546875" customWidth="1"/>
    <col min="14853" max="14853" width="14.5703125" customWidth="1"/>
    <col min="15105" max="15105" width="11.85546875" customWidth="1"/>
    <col min="15106" max="15106" width="24.5703125" customWidth="1"/>
    <col min="15107" max="15107" width="23.85546875" customWidth="1"/>
    <col min="15108" max="15108" width="14.85546875" customWidth="1"/>
    <col min="15109" max="15109" width="14.5703125" customWidth="1"/>
    <col min="15361" max="15361" width="11.85546875" customWidth="1"/>
    <col min="15362" max="15362" width="24.5703125" customWidth="1"/>
    <col min="15363" max="15363" width="23.85546875" customWidth="1"/>
    <col min="15364" max="15364" width="14.85546875" customWidth="1"/>
    <col min="15365" max="15365" width="14.5703125" customWidth="1"/>
    <col min="15617" max="15617" width="11.85546875" customWidth="1"/>
    <col min="15618" max="15618" width="24.5703125" customWidth="1"/>
    <col min="15619" max="15619" width="23.85546875" customWidth="1"/>
    <col min="15620" max="15620" width="14.85546875" customWidth="1"/>
    <col min="15621" max="15621" width="14.5703125" customWidth="1"/>
    <col min="15873" max="15873" width="11.85546875" customWidth="1"/>
    <col min="15874" max="15874" width="24.5703125" customWidth="1"/>
    <col min="15875" max="15875" width="23.85546875" customWidth="1"/>
    <col min="15876" max="15876" width="14.85546875" customWidth="1"/>
    <col min="15877" max="15877" width="14.5703125" customWidth="1"/>
    <col min="16129" max="16129" width="11.85546875" customWidth="1"/>
    <col min="16130" max="16130" width="24.5703125" customWidth="1"/>
    <col min="16131" max="16131" width="23.85546875" customWidth="1"/>
    <col min="16132" max="16132" width="14.85546875" customWidth="1"/>
    <col min="16133" max="16133" width="14.5703125" customWidth="1"/>
  </cols>
  <sheetData>
    <row r="1" spans="1:7" s="55" customFormat="1" ht="20.45" customHeight="1" x14ac:dyDescent="0.25">
      <c r="A1" s="170" t="s">
        <v>4415</v>
      </c>
      <c r="B1" s="170"/>
      <c r="C1" s="170"/>
      <c r="D1" s="136">
        <f>SUM(D9:D130)</f>
        <v>4548000</v>
      </c>
      <c r="E1" s="136">
        <f>SUM(E9:E130)</f>
        <v>4001698</v>
      </c>
      <c r="G1" s="56"/>
    </row>
    <row r="2" spans="1:7" s="57" customFormat="1" ht="12.75" x14ac:dyDescent="0.25">
      <c r="A2" s="171"/>
      <c r="B2" s="171"/>
      <c r="C2" s="171"/>
      <c r="D2" s="171"/>
      <c r="E2" s="171"/>
    </row>
    <row r="3" spans="1:7" s="57" customFormat="1" ht="12.75" x14ac:dyDescent="0.25">
      <c r="A3" s="169" t="s">
        <v>1972</v>
      </c>
      <c r="B3" s="169"/>
      <c r="C3" s="169"/>
      <c r="D3" s="169"/>
      <c r="E3" s="169"/>
    </row>
    <row r="4" spans="1:7" s="57" customFormat="1" ht="12.75" x14ac:dyDescent="0.25">
      <c r="A4" s="169" t="s">
        <v>1973</v>
      </c>
      <c r="B4" s="169"/>
      <c r="C4" s="169"/>
      <c r="D4" s="169"/>
      <c r="E4" s="169"/>
    </row>
    <row r="5" spans="1:7" s="57" customFormat="1" ht="12.75" x14ac:dyDescent="0.25">
      <c r="A5" s="169" t="s">
        <v>1974</v>
      </c>
      <c r="B5" s="169"/>
      <c r="C5" s="169"/>
      <c r="D5" s="169"/>
      <c r="E5" s="169"/>
    </row>
    <row r="6" spans="1:7" s="57" customFormat="1" ht="12.75" x14ac:dyDescent="0.25">
      <c r="A6" s="169" t="s">
        <v>1975</v>
      </c>
      <c r="B6" s="169"/>
      <c r="C6" s="169"/>
      <c r="D6" s="169"/>
      <c r="E6" s="169"/>
    </row>
    <row r="7" spans="1:7" s="57" customFormat="1" ht="12.75" x14ac:dyDescent="0.25">
      <c r="A7" s="169" t="s">
        <v>1976</v>
      </c>
      <c r="B7" s="169"/>
      <c r="C7" s="169"/>
      <c r="D7" s="169"/>
      <c r="E7" s="169"/>
    </row>
    <row r="8" spans="1:7" s="37" customFormat="1" ht="36" x14ac:dyDescent="0.25">
      <c r="A8" s="140" t="s">
        <v>169</v>
      </c>
      <c r="B8" s="141" t="s">
        <v>20</v>
      </c>
      <c r="C8" s="140" t="s">
        <v>0</v>
      </c>
      <c r="D8" s="142" t="s">
        <v>620</v>
      </c>
      <c r="E8" s="142" t="s">
        <v>619</v>
      </c>
    </row>
    <row r="9" spans="1:7" s="13" customFormat="1" ht="12" x14ac:dyDescent="0.2">
      <c r="A9" s="39" t="s">
        <v>1977</v>
      </c>
      <c r="B9" s="39" t="s">
        <v>1978</v>
      </c>
      <c r="C9" s="39" t="s">
        <v>1979</v>
      </c>
      <c r="D9" s="143">
        <v>40000</v>
      </c>
      <c r="E9" s="143">
        <v>40000</v>
      </c>
    </row>
    <row r="10" spans="1:7" s="13" customFormat="1" ht="36" x14ac:dyDescent="0.2">
      <c r="A10" s="39" t="s">
        <v>1980</v>
      </c>
      <c r="B10" s="39" t="s">
        <v>256</v>
      </c>
      <c r="C10" s="39" t="s">
        <v>257</v>
      </c>
      <c r="D10" s="143">
        <v>20000</v>
      </c>
      <c r="E10" s="143">
        <v>20000</v>
      </c>
    </row>
    <row r="11" spans="1:7" s="13" customFormat="1" ht="36" x14ac:dyDescent="0.2">
      <c r="A11" s="39" t="s">
        <v>1981</v>
      </c>
      <c r="B11" s="39" t="s">
        <v>548</v>
      </c>
      <c r="C11" s="39" t="s">
        <v>1982</v>
      </c>
      <c r="D11" s="143">
        <v>65000</v>
      </c>
      <c r="E11" s="143">
        <v>65000</v>
      </c>
    </row>
    <row r="12" spans="1:7" s="13" customFormat="1" ht="36" x14ac:dyDescent="0.2">
      <c r="A12" s="39" t="s">
        <v>1983</v>
      </c>
      <c r="B12" s="39" t="s">
        <v>1984</v>
      </c>
      <c r="C12" s="39" t="s">
        <v>1985</v>
      </c>
      <c r="D12" s="143">
        <v>80000</v>
      </c>
      <c r="E12" s="143">
        <v>80000</v>
      </c>
    </row>
    <row r="13" spans="1:7" s="13" customFormat="1" ht="12" x14ac:dyDescent="0.2">
      <c r="A13" s="39" t="s">
        <v>1986</v>
      </c>
      <c r="B13" s="39" t="s">
        <v>1987</v>
      </c>
      <c r="C13" s="39" t="s">
        <v>1988</v>
      </c>
      <c r="D13" s="143">
        <v>20000</v>
      </c>
      <c r="E13" s="143">
        <v>20000</v>
      </c>
    </row>
    <row r="14" spans="1:7" s="13" customFormat="1" ht="24" x14ac:dyDescent="0.2">
      <c r="A14" s="39" t="s">
        <v>1989</v>
      </c>
      <c r="B14" s="39" t="s">
        <v>104</v>
      </c>
      <c r="C14" s="39" t="s">
        <v>1990</v>
      </c>
      <c r="D14" s="143">
        <v>42000</v>
      </c>
      <c r="E14" s="143">
        <v>42000</v>
      </c>
    </row>
    <row r="15" spans="1:7" s="13" customFormat="1" ht="24" x14ac:dyDescent="0.2">
      <c r="A15" s="39" t="s">
        <v>1991</v>
      </c>
      <c r="B15" s="39" t="s">
        <v>1992</v>
      </c>
      <c r="C15" s="39" t="s">
        <v>1993</v>
      </c>
      <c r="D15" s="143">
        <v>40000</v>
      </c>
      <c r="E15" s="143">
        <v>40000</v>
      </c>
    </row>
    <row r="16" spans="1:7" s="13" customFormat="1" ht="24" x14ac:dyDescent="0.2">
      <c r="A16" s="39" t="s">
        <v>1994</v>
      </c>
      <c r="B16" s="39" t="s">
        <v>1995</v>
      </c>
      <c r="C16" s="39" t="s">
        <v>1996</v>
      </c>
      <c r="D16" s="143">
        <v>22000</v>
      </c>
      <c r="E16" s="143">
        <v>22000</v>
      </c>
    </row>
    <row r="17" spans="1:5" s="13" customFormat="1" ht="24" x14ac:dyDescent="0.2">
      <c r="A17" s="39" t="s">
        <v>1997</v>
      </c>
      <c r="B17" s="39" t="s">
        <v>1998</v>
      </c>
      <c r="C17" s="39" t="s">
        <v>1999</v>
      </c>
      <c r="D17" s="143">
        <v>29000</v>
      </c>
      <c r="E17" s="143">
        <v>29000</v>
      </c>
    </row>
    <row r="18" spans="1:5" s="13" customFormat="1" ht="36" x14ac:dyDescent="0.2">
      <c r="A18" s="39" t="s">
        <v>2000</v>
      </c>
      <c r="B18" s="39" t="s">
        <v>98</v>
      </c>
      <c r="C18" s="39" t="s">
        <v>261</v>
      </c>
      <c r="D18" s="143">
        <v>28000</v>
      </c>
      <c r="E18" s="143">
        <v>28000</v>
      </c>
    </row>
    <row r="19" spans="1:5" s="13" customFormat="1" ht="24" x14ac:dyDescent="0.2">
      <c r="A19" s="39" t="s">
        <v>2001</v>
      </c>
      <c r="B19" s="39" t="s">
        <v>2002</v>
      </c>
      <c r="C19" s="39" t="s">
        <v>2003</v>
      </c>
      <c r="D19" s="143">
        <v>32000</v>
      </c>
      <c r="E19" s="143">
        <v>32000</v>
      </c>
    </row>
    <row r="20" spans="1:5" s="13" customFormat="1" ht="12" x14ac:dyDescent="0.2">
      <c r="A20" s="39" t="s">
        <v>2004</v>
      </c>
      <c r="B20" s="39" t="s">
        <v>2005</v>
      </c>
      <c r="C20" s="39" t="s">
        <v>2006</v>
      </c>
      <c r="D20" s="143">
        <v>60000</v>
      </c>
      <c r="E20" s="143">
        <v>60000</v>
      </c>
    </row>
    <row r="21" spans="1:5" s="13" customFormat="1" ht="24" x14ac:dyDescent="0.2">
      <c r="A21" s="39" t="s">
        <v>2007</v>
      </c>
      <c r="B21" s="39" t="s">
        <v>503</v>
      </c>
      <c r="C21" s="39" t="s">
        <v>2008</v>
      </c>
      <c r="D21" s="143">
        <v>58000</v>
      </c>
      <c r="E21" s="143">
        <v>58000</v>
      </c>
    </row>
    <row r="22" spans="1:5" s="13" customFormat="1" ht="24" x14ac:dyDescent="0.2">
      <c r="A22" s="39" t="s">
        <v>2009</v>
      </c>
      <c r="B22" s="39" t="s">
        <v>2010</v>
      </c>
      <c r="C22" s="39" t="s">
        <v>2011</v>
      </c>
      <c r="D22" s="143">
        <v>21000</v>
      </c>
      <c r="E22" s="143">
        <v>21000</v>
      </c>
    </row>
    <row r="23" spans="1:5" s="13" customFormat="1" ht="12" x14ac:dyDescent="0.2">
      <c r="A23" s="39" t="s">
        <v>2012</v>
      </c>
      <c r="B23" s="39" t="s">
        <v>2013</v>
      </c>
      <c r="C23" s="39" t="s">
        <v>2014</v>
      </c>
      <c r="D23" s="143">
        <v>23000</v>
      </c>
      <c r="E23" s="143">
        <v>23000</v>
      </c>
    </row>
    <row r="24" spans="1:5" s="13" customFormat="1" ht="12" x14ac:dyDescent="0.2">
      <c r="A24" s="39" t="s">
        <v>2015</v>
      </c>
      <c r="B24" s="39" t="s">
        <v>89</v>
      </c>
      <c r="C24" s="39" t="s">
        <v>2016</v>
      </c>
      <c r="D24" s="143">
        <v>20000</v>
      </c>
      <c r="E24" s="143">
        <v>20000</v>
      </c>
    </row>
    <row r="25" spans="1:5" s="13" customFormat="1" ht="12" x14ac:dyDescent="0.2">
      <c r="A25" s="39" t="s">
        <v>2017</v>
      </c>
      <c r="B25" s="39" t="s">
        <v>119</v>
      </c>
      <c r="C25" s="39" t="s">
        <v>2018</v>
      </c>
      <c r="D25" s="143">
        <v>85000</v>
      </c>
      <c r="E25" s="143">
        <v>85000</v>
      </c>
    </row>
    <row r="26" spans="1:5" s="13" customFormat="1" ht="36" x14ac:dyDescent="0.2">
      <c r="A26" s="39" t="s">
        <v>2019</v>
      </c>
      <c r="B26" s="39" t="s">
        <v>122</v>
      </c>
      <c r="C26" s="39" t="s">
        <v>2020</v>
      </c>
      <c r="D26" s="143">
        <v>53000</v>
      </c>
      <c r="E26" s="143">
        <v>53000</v>
      </c>
    </row>
    <row r="27" spans="1:5" s="13" customFormat="1" ht="12" x14ac:dyDescent="0.2">
      <c r="A27" s="39" t="s">
        <v>2021</v>
      </c>
      <c r="B27" s="39" t="s">
        <v>777</v>
      </c>
      <c r="C27" s="39" t="s">
        <v>2022</v>
      </c>
      <c r="D27" s="143">
        <v>55000</v>
      </c>
      <c r="E27" s="143">
        <v>55000</v>
      </c>
    </row>
    <row r="28" spans="1:5" s="13" customFormat="1" ht="24" x14ac:dyDescent="0.2">
      <c r="A28" s="39" t="s">
        <v>2023</v>
      </c>
      <c r="B28" s="39" t="s">
        <v>118</v>
      </c>
      <c r="C28" s="39" t="s">
        <v>2024</v>
      </c>
      <c r="D28" s="143">
        <v>68000</v>
      </c>
      <c r="E28" s="143">
        <v>68000</v>
      </c>
    </row>
    <row r="29" spans="1:5" s="13" customFormat="1" ht="36" x14ac:dyDescent="0.2">
      <c r="A29" s="39" t="s">
        <v>2025</v>
      </c>
      <c r="B29" s="39" t="s">
        <v>116</v>
      </c>
      <c r="C29" s="39" t="s">
        <v>2026</v>
      </c>
      <c r="D29" s="143">
        <v>24000</v>
      </c>
      <c r="E29" s="143">
        <v>24000</v>
      </c>
    </row>
    <row r="30" spans="1:5" s="13" customFormat="1" ht="24" x14ac:dyDescent="0.2">
      <c r="A30" s="39" t="s">
        <v>2027</v>
      </c>
      <c r="B30" s="39" t="s">
        <v>107</v>
      </c>
      <c r="C30" s="39" t="s">
        <v>2028</v>
      </c>
      <c r="D30" s="143">
        <v>89000</v>
      </c>
      <c r="E30" s="143">
        <v>89000</v>
      </c>
    </row>
    <row r="31" spans="1:5" s="13" customFormat="1" ht="24" x14ac:dyDescent="0.2">
      <c r="A31" s="39" t="s">
        <v>2029</v>
      </c>
      <c r="B31" s="39" t="s">
        <v>111</v>
      </c>
      <c r="C31" s="39" t="s">
        <v>2030</v>
      </c>
      <c r="D31" s="143">
        <v>48000</v>
      </c>
      <c r="E31" s="143">
        <v>48000</v>
      </c>
    </row>
    <row r="32" spans="1:5" s="13" customFormat="1" ht="24" x14ac:dyDescent="0.2">
      <c r="A32" s="39" t="s">
        <v>2031</v>
      </c>
      <c r="B32" s="39" t="s">
        <v>2032</v>
      </c>
      <c r="C32" s="39" t="s">
        <v>2033</v>
      </c>
      <c r="D32" s="143">
        <v>60000</v>
      </c>
      <c r="E32" s="143">
        <v>60000</v>
      </c>
    </row>
    <row r="33" spans="1:5" s="13" customFormat="1" ht="24" x14ac:dyDescent="0.2">
      <c r="A33" s="39" t="s">
        <v>2034</v>
      </c>
      <c r="B33" s="39" t="s">
        <v>113</v>
      </c>
      <c r="C33" s="39" t="s">
        <v>114</v>
      </c>
      <c r="D33" s="143">
        <v>60000</v>
      </c>
      <c r="E33" s="143">
        <v>60000</v>
      </c>
    </row>
    <row r="34" spans="1:5" s="13" customFormat="1" ht="24" x14ac:dyDescent="0.2">
      <c r="A34" s="39" t="s">
        <v>2035</v>
      </c>
      <c r="B34" s="39" t="s">
        <v>123</v>
      </c>
      <c r="C34" s="39" t="s">
        <v>2036</v>
      </c>
      <c r="D34" s="143">
        <v>20000</v>
      </c>
      <c r="E34" s="143">
        <v>20000</v>
      </c>
    </row>
    <row r="35" spans="1:5" s="13" customFormat="1" ht="12" x14ac:dyDescent="0.2">
      <c r="A35" s="39" t="s">
        <v>2037</v>
      </c>
      <c r="B35" s="39" t="s">
        <v>2038</v>
      </c>
      <c r="C35" s="39" t="s">
        <v>2039</v>
      </c>
      <c r="D35" s="143">
        <v>20000</v>
      </c>
      <c r="E35" s="143">
        <v>20000</v>
      </c>
    </row>
    <row r="36" spans="1:5" s="13" customFormat="1" ht="36" x14ac:dyDescent="0.2">
      <c r="A36" s="39" t="s">
        <v>2040</v>
      </c>
      <c r="B36" s="39" t="s">
        <v>265</v>
      </c>
      <c r="C36" s="39" t="s">
        <v>2041</v>
      </c>
      <c r="D36" s="143">
        <v>55000</v>
      </c>
      <c r="E36" s="143">
        <v>55000</v>
      </c>
    </row>
    <row r="37" spans="1:5" s="13" customFormat="1" ht="48" x14ac:dyDescent="0.2">
      <c r="A37" s="39" t="s">
        <v>2042</v>
      </c>
      <c r="B37" s="39" t="s">
        <v>2043</v>
      </c>
      <c r="C37" s="39" t="s">
        <v>2044</v>
      </c>
      <c r="D37" s="143">
        <v>53000</v>
      </c>
      <c r="E37" s="143">
        <v>53000</v>
      </c>
    </row>
    <row r="38" spans="1:5" s="13" customFormat="1" ht="12" x14ac:dyDescent="0.2">
      <c r="A38" s="39" t="s">
        <v>2045</v>
      </c>
      <c r="B38" s="39" t="s">
        <v>170</v>
      </c>
      <c r="C38" s="39" t="s">
        <v>2046</v>
      </c>
      <c r="D38" s="143">
        <v>21000</v>
      </c>
      <c r="E38" s="143">
        <v>21000</v>
      </c>
    </row>
    <row r="39" spans="1:5" s="13" customFormat="1" ht="36" x14ac:dyDescent="0.2">
      <c r="A39" s="39" t="s">
        <v>2047</v>
      </c>
      <c r="B39" s="39" t="s">
        <v>115</v>
      </c>
      <c r="C39" s="39" t="s">
        <v>266</v>
      </c>
      <c r="D39" s="143">
        <v>80000</v>
      </c>
      <c r="E39" s="143">
        <v>80000</v>
      </c>
    </row>
    <row r="40" spans="1:5" s="13" customFormat="1" ht="48" x14ac:dyDescent="0.2">
      <c r="A40" s="39" t="s">
        <v>2048</v>
      </c>
      <c r="B40" s="39" t="s">
        <v>106</v>
      </c>
      <c r="C40" s="39" t="s">
        <v>2049</v>
      </c>
      <c r="D40" s="143">
        <v>56000</v>
      </c>
      <c r="E40" s="143">
        <v>56000</v>
      </c>
    </row>
    <row r="41" spans="1:5" s="13" customFormat="1" ht="24" x14ac:dyDescent="0.2">
      <c r="A41" s="39" t="s">
        <v>2050</v>
      </c>
      <c r="B41" s="39" t="s">
        <v>125</v>
      </c>
      <c r="C41" s="39" t="s">
        <v>2051</v>
      </c>
      <c r="D41" s="143">
        <v>38000</v>
      </c>
      <c r="E41" s="143">
        <v>38000</v>
      </c>
    </row>
    <row r="42" spans="1:5" s="13" customFormat="1" ht="24" x14ac:dyDescent="0.2">
      <c r="A42" s="39" t="s">
        <v>2052</v>
      </c>
      <c r="B42" s="39" t="s">
        <v>121</v>
      </c>
      <c r="C42" s="39" t="s">
        <v>2053</v>
      </c>
      <c r="D42" s="143">
        <v>35000</v>
      </c>
      <c r="E42" s="143">
        <v>35000</v>
      </c>
    </row>
    <row r="43" spans="1:5" s="13" customFormat="1" ht="24" x14ac:dyDescent="0.2">
      <c r="A43" s="39" t="s">
        <v>2054</v>
      </c>
      <c r="B43" s="39" t="s">
        <v>97</v>
      </c>
      <c r="C43" s="39" t="s">
        <v>2055</v>
      </c>
      <c r="D43" s="143">
        <v>54000</v>
      </c>
      <c r="E43" s="143">
        <v>54000</v>
      </c>
    </row>
    <row r="44" spans="1:5" s="13" customFormat="1" ht="24" x14ac:dyDescent="0.2">
      <c r="A44" s="39" t="s">
        <v>2056</v>
      </c>
      <c r="B44" s="39" t="s">
        <v>101</v>
      </c>
      <c r="C44" s="39" t="s">
        <v>2057</v>
      </c>
      <c r="D44" s="143">
        <v>25000</v>
      </c>
      <c r="E44" s="143">
        <v>25000</v>
      </c>
    </row>
    <row r="45" spans="1:5" s="13" customFormat="1" ht="36" x14ac:dyDescent="0.2">
      <c r="A45" s="39" t="s">
        <v>2058</v>
      </c>
      <c r="B45" s="39" t="s">
        <v>120</v>
      </c>
      <c r="C45" s="39" t="s">
        <v>2059</v>
      </c>
      <c r="D45" s="143">
        <v>75000</v>
      </c>
      <c r="E45" s="143">
        <v>75000</v>
      </c>
    </row>
    <row r="46" spans="1:5" s="13" customFormat="1" ht="48" x14ac:dyDescent="0.2">
      <c r="A46" s="39" t="s">
        <v>2060</v>
      </c>
      <c r="B46" s="39" t="s">
        <v>2061</v>
      </c>
      <c r="C46" s="39" t="s">
        <v>2062</v>
      </c>
      <c r="D46" s="143">
        <v>43000</v>
      </c>
      <c r="E46" s="143">
        <v>43000</v>
      </c>
    </row>
    <row r="47" spans="1:5" s="13" customFormat="1" ht="24" x14ac:dyDescent="0.2">
      <c r="A47" s="39" t="s">
        <v>2063</v>
      </c>
      <c r="B47" s="39" t="s">
        <v>270</v>
      </c>
      <c r="C47" s="39" t="s">
        <v>2064</v>
      </c>
      <c r="D47" s="143">
        <v>24000</v>
      </c>
      <c r="E47" s="143">
        <v>24000</v>
      </c>
    </row>
    <row r="48" spans="1:5" s="13" customFormat="1" ht="24" x14ac:dyDescent="0.2">
      <c r="A48" s="39" t="s">
        <v>2065</v>
      </c>
      <c r="B48" s="39" t="s">
        <v>110</v>
      </c>
      <c r="C48" s="39" t="s">
        <v>2066</v>
      </c>
      <c r="D48" s="143">
        <v>55000</v>
      </c>
      <c r="E48" s="143">
        <v>55000</v>
      </c>
    </row>
    <row r="49" spans="1:5" s="13" customFormat="1" ht="24" x14ac:dyDescent="0.2">
      <c r="A49" s="39" t="s">
        <v>2067</v>
      </c>
      <c r="B49" s="39" t="s">
        <v>126</v>
      </c>
      <c r="C49" s="39" t="s">
        <v>2068</v>
      </c>
      <c r="D49" s="143">
        <v>44000</v>
      </c>
      <c r="E49" s="143">
        <v>44000</v>
      </c>
    </row>
    <row r="50" spans="1:5" s="13" customFormat="1" ht="24" x14ac:dyDescent="0.2">
      <c r="A50" s="39" t="s">
        <v>2069</v>
      </c>
      <c r="B50" s="39" t="s">
        <v>2070</v>
      </c>
      <c r="C50" s="39" t="s">
        <v>2071</v>
      </c>
      <c r="D50" s="143">
        <v>60000</v>
      </c>
      <c r="E50" s="143">
        <v>60000</v>
      </c>
    </row>
    <row r="51" spans="1:5" s="13" customFormat="1" ht="24" x14ac:dyDescent="0.2">
      <c r="A51" s="39" t="s">
        <v>2072</v>
      </c>
      <c r="B51" s="39" t="s">
        <v>267</v>
      </c>
      <c r="C51" s="39" t="s">
        <v>2073</v>
      </c>
      <c r="D51" s="143">
        <v>55000</v>
      </c>
      <c r="E51" s="143">
        <v>55000</v>
      </c>
    </row>
    <row r="52" spans="1:5" s="13" customFormat="1" ht="24" x14ac:dyDescent="0.2">
      <c r="A52" s="39" t="s">
        <v>2074</v>
      </c>
      <c r="B52" s="39" t="s">
        <v>129</v>
      </c>
      <c r="C52" s="39" t="s">
        <v>2075</v>
      </c>
      <c r="D52" s="143">
        <v>48000</v>
      </c>
      <c r="E52" s="143">
        <v>48000</v>
      </c>
    </row>
    <row r="53" spans="1:5" s="13" customFormat="1" ht="36" x14ac:dyDescent="0.2">
      <c r="A53" s="39" t="s">
        <v>2076</v>
      </c>
      <c r="B53" s="39" t="s">
        <v>2077</v>
      </c>
      <c r="C53" s="39" t="s">
        <v>2078</v>
      </c>
      <c r="D53" s="143">
        <v>20000</v>
      </c>
      <c r="E53" s="143">
        <v>20000</v>
      </c>
    </row>
    <row r="54" spans="1:5" s="13" customFormat="1" ht="24" x14ac:dyDescent="0.2">
      <c r="A54" s="39" t="s">
        <v>2079</v>
      </c>
      <c r="B54" s="39" t="s">
        <v>130</v>
      </c>
      <c r="C54" s="39" t="s">
        <v>2080</v>
      </c>
      <c r="D54" s="143">
        <v>24000</v>
      </c>
      <c r="E54" s="143">
        <v>24000</v>
      </c>
    </row>
    <row r="55" spans="1:5" s="13" customFormat="1" ht="24" x14ac:dyDescent="0.2">
      <c r="A55" s="39" t="s">
        <v>2081</v>
      </c>
      <c r="B55" s="39" t="s">
        <v>269</v>
      </c>
      <c r="C55" s="39" t="s">
        <v>2082</v>
      </c>
      <c r="D55" s="143">
        <v>63000</v>
      </c>
      <c r="E55" s="143">
        <v>63000</v>
      </c>
    </row>
    <row r="56" spans="1:5" s="13" customFormat="1" ht="48" x14ac:dyDescent="0.2">
      <c r="A56" s="39" t="s">
        <v>2083</v>
      </c>
      <c r="B56" s="39" t="s">
        <v>128</v>
      </c>
      <c r="C56" s="39" t="s">
        <v>268</v>
      </c>
      <c r="D56" s="143">
        <v>20000</v>
      </c>
      <c r="E56" s="143">
        <v>20000</v>
      </c>
    </row>
    <row r="57" spans="1:5" s="13" customFormat="1" ht="36" x14ac:dyDescent="0.2">
      <c r="A57" s="39" t="s">
        <v>2084</v>
      </c>
      <c r="B57" s="39" t="s">
        <v>2085</v>
      </c>
      <c r="C57" s="39" t="s">
        <v>112</v>
      </c>
      <c r="D57" s="143">
        <v>90000</v>
      </c>
      <c r="E57" s="143">
        <v>90000</v>
      </c>
    </row>
    <row r="58" spans="1:5" s="13" customFormat="1" ht="24" x14ac:dyDescent="0.2">
      <c r="A58" s="39" t="s">
        <v>2086</v>
      </c>
      <c r="B58" s="39" t="s">
        <v>1984</v>
      </c>
      <c r="C58" s="39" t="s">
        <v>2087</v>
      </c>
      <c r="D58" s="113">
        <v>20000</v>
      </c>
      <c r="E58" s="113">
        <v>20000</v>
      </c>
    </row>
    <row r="59" spans="1:5" s="13" customFormat="1" ht="12" x14ac:dyDescent="0.2">
      <c r="A59" s="39" t="s">
        <v>2088</v>
      </c>
      <c r="B59" s="39" t="s">
        <v>105</v>
      </c>
      <c r="C59" s="39" t="s">
        <v>259</v>
      </c>
      <c r="D59" s="113">
        <v>24000</v>
      </c>
      <c r="E59" s="113">
        <v>0</v>
      </c>
    </row>
    <row r="60" spans="1:5" s="13" customFormat="1" ht="48" x14ac:dyDescent="0.2">
      <c r="A60" s="39" t="s">
        <v>2089</v>
      </c>
      <c r="B60" s="39" t="s">
        <v>2090</v>
      </c>
      <c r="C60" s="39" t="s">
        <v>2091</v>
      </c>
      <c r="D60" s="113">
        <v>25000</v>
      </c>
      <c r="E60" s="113">
        <v>0</v>
      </c>
    </row>
    <row r="61" spans="1:5" s="13" customFormat="1" ht="12" x14ac:dyDescent="0.2">
      <c r="A61" s="39" t="s">
        <v>2092</v>
      </c>
      <c r="B61" s="39" t="s">
        <v>89</v>
      </c>
      <c r="C61" s="39" t="s">
        <v>2093</v>
      </c>
      <c r="D61" s="113">
        <v>25000</v>
      </c>
      <c r="E61" s="113">
        <v>25000</v>
      </c>
    </row>
    <row r="62" spans="1:5" s="13" customFormat="1" ht="24" x14ac:dyDescent="0.2">
      <c r="A62" s="39" t="s">
        <v>2094</v>
      </c>
      <c r="B62" s="39" t="s">
        <v>130</v>
      </c>
      <c r="C62" s="39" t="s">
        <v>2095</v>
      </c>
      <c r="D62" s="113">
        <v>24000</v>
      </c>
      <c r="E62" s="113">
        <v>24000</v>
      </c>
    </row>
    <row r="63" spans="1:5" s="13" customFormat="1" ht="36" x14ac:dyDescent="0.2">
      <c r="A63" s="39" t="s">
        <v>2096</v>
      </c>
      <c r="B63" s="39" t="s">
        <v>410</v>
      </c>
      <c r="C63" s="39" t="s">
        <v>2097</v>
      </c>
      <c r="D63" s="113">
        <v>23000</v>
      </c>
      <c r="E63" s="113">
        <v>23000</v>
      </c>
    </row>
    <row r="64" spans="1:5" s="13" customFormat="1" ht="12" x14ac:dyDescent="0.2">
      <c r="A64" s="39" t="s">
        <v>2098</v>
      </c>
      <c r="B64" s="39" t="s">
        <v>2099</v>
      </c>
      <c r="C64" s="39" t="s">
        <v>2100</v>
      </c>
      <c r="D64" s="113">
        <v>20000</v>
      </c>
      <c r="E64" s="113">
        <v>20000</v>
      </c>
    </row>
    <row r="65" spans="1:5" s="13" customFormat="1" ht="36" x14ac:dyDescent="0.2">
      <c r="A65" s="39" t="s">
        <v>2101</v>
      </c>
      <c r="B65" s="39" t="s">
        <v>2102</v>
      </c>
      <c r="C65" s="39" t="s">
        <v>2103</v>
      </c>
      <c r="D65" s="113">
        <v>20000</v>
      </c>
      <c r="E65" s="113">
        <v>0</v>
      </c>
    </row>
    <row r="66" spans="1:5" s="13" customFormat="1" ht="24" x14ac:dyDescent="0.2">
      <c r="A66" s="39" t="s">
        <v>2104</v>
      </c>
      <c r="B66" s="39" t="s">
        <v>777</v>
      </c>
      <c r="C66" s="39" t="s">
        <v>2105</v>
      </c>
      <c r="D66" s="113">
        <v>23000</v>
      </c>
      <c r="E66" s="113">
        <v>23000</v>
      </c>
    </row>
    <row r="67" spans="1:5" s="13" customFormat="1" ht="24" x14ac:dyDescent="0.2">
      <c r="A67" s="39" t="s">
        <v>2106</v>
      </c>
      <c r="B67" s="39" t="s">
        <v>2043</v>
      </c>
      <c r="C67" s="39" t="s">
        <v>2107</v>
      </c>
      <c r="D67" s="113">
        <v>25000</v>
      </c>
      <c r="E67" s="113">
        <v>0</v>
      </c>
    </row>
    <row r="68" spans="1:5" s="13" customFormat="1" ht="36" x14ac:dyDescent="0.2">
      <c r="A68" s="39" t="s">
        <v>2108</v>
      </c>
      <c r="B68" s="39" t="s">
        <v>2109</v>
      </c>
      <c r="C68" s="39" t="s">
        <v>2110</v>
      </c>
      <c r="D68" s="113">
        <v>24000</v>
      </c>
      <c r="E68" s="113">
        <v>0</v>
      </c>
    </row>
    <row r="69" spans="1:5" s="13" customFormat="1" ht="36" x14ac:dyDescent="0.2">
      <c r="A69" s="39" t="s">
        <v>2111</v>
      </c>
      <c r="B69" s="39" t="s">
        <v>2112</v>
      </c>
      <c r="C69" s="39" t="s">
        <v>2113</v>
      </c>
      <c r="D69" s="113">
        <v>23000</v>
      </c>
      <c r="E69" s="113">
        <v>23000</v>
      </c>
    </row>
    <row r="70" spans="1:5" s="13" customFormat="1" ht="24" x14ac:dyDescent="0.2">
      <c r="A70" s="39" t="s">
        <v>2114</v>
      </c>
      <c r="B70" s="39" t="s">
        <v>116</v>
      </c>
      <c r="C70" s="39" t="s">
        <v>2115</v>
      </c>
      <c r="D70" s="113">
        <v>24000</v>
      </c>
      <c r="E70" s="113">
        <v>0</v>
      </c>
    </row>
    <row r="71" spans="1:5" s="13" customFormat="1" ht="24" x14ac:dyDescent="0.2">
      <c r="A71" s="39" t="s">
        <v>2116</v>
      </c>
      <c r="B71" s="39" t="s">
        <v>40</v>
      </c>
      <c r="C71" s="39" t="s">
        <v>2117</v>
      </c>
      <c r="D71" s="113">
        <v>23000</v>
      </c>
      <c r="E71" s="113">
        <v>23000</v>
      </c>
    </row>
    <row r="72" spans="1:5" s="13" customFormat="1" ht="24" x14ac:dyDescent="0.2">
      <c r="A72" s="39" t="s">
        <v>2118</v>
      </c>
      <c r="B72" s="39" t="s">
        <v>262</v>
      </c>
      <c r="C72" s="39" t="s">
        <v>2119</v>
      </c>
      <c r="D72" s="113">
        <v>22000</v>
      </c>
      <c r="E72" s="113">
        <v>22000</v>
      </c>
    </row>
    <row r="73" spans="1:5" s="13" customFormat="1" ht="24" x14ac:dyDescent="0.2">
      <c r="A73" s="39" t="s">
        <v>2120</v>
      </c>
      <c r="B73" s="39" t="s">
        <v>270</v>
      </c>
      <c r="C73" s="39" t="s">
        <v>2121</v>
      </c>
      <c r="D73" s="113">
        <v>20000</v>
      </c>
      <c r="E73" s="113">
        <v>20000</v>
      </c>
    </row>
    <row r="74" spans="1:5" s="13" customFormat="1" ht="24" x14ac:dyDescent="0.2">
      <c r="A74" s="39" t="s">
        <v>2122</v>
      </c>
      <c r="B74" s="39" t="s">
        <v>2123</v>
      </c>
      <c r="C74" s="39" t="s">
        <v>2124</v>
      </c>
      <c r="D74" s="113">
        <v>20000</v>
      </c>
      <c r="E74" s="113">
        <v>0</v>
      </c>
    </row>
    <row r="75" spans="1:5" s="13" customFormat="1" ht="36" x14ac:dyDescent="0.2">
      <c r="A75" s="39" t="s">
        <v>2125</v>
      </c>
      <c r="B75" s="39" t="s">
        <v>2077</v>
      </c>
      <c r="C75" s="39" t="s">
        <v>2126</v>
      </c>
      <c r="D75" s="113">
        <v>20000</v>
      </c>
      <c r="E75" s="113">
        <v>20000</v>
      </c>
    </row>
    <row r="76" spans="1:5" s="13" customFormat="1" ht="24" x14ac:dyDescent="0.2">
      <c r="A76" s="39" t="s">
        <v>2127</v>
      </c>
      <c r="B76" s="39" t="s">
        <v>37</v>
      </c>
      <c r="C76" s="39" t="s">
        <v>2128</v>
      </c>
      <c r="D76" s="113">
        <v>22000</v>
      </c>
      <c r="E76" s="113">
        <f>D76-9652</f>
        <v>12348</v>
      </c>
    </row>
    <row r="77" spans="1:5" s="13" customFormat="1" ht="12" x14ac:dyDescent="0.2">
      <c r="A77" s="39" t="s">
        <v>2129</v>
      </c>
      <c r="B77" s="39" t="s">
        <v>263</v>
      </c>
      <c r="C77" s="39" t="s">
        <v>2130</v>
      </c>
      <c r="D77" s="113">
        <v>23000</v>
      </c>
      <c r="E77" s="113">
        <v>23000</v>
      </c>
    </row>
    <row r="78" spans="1:5" s="13" customFormat="1" ht="24" x14ac:dyDescent="0.2">
      <c r="A78" s="39" t="s">
        <v>2131</v>
      </c>
      <c r="B78" s="39" t="s">
        <v>96</v>
      </c>
      <c r="C78" s="39" t="s">
        <v>2132</v>
      </c>
      <c r="D78" s="113">
        <v>21000</v>
      </c>
      <c r="E78" s="113">
        <v>21000</v>
      </c>
    </row>
    <row r="79" spans="1:5" s="13" customFormat="1" ht="24" x14ac:dyDescent="0.2">
      <c r="A79" s="39" t="s">
        <v>2133</v>
      </c>
      <c r="B79" s="39" t="s">
        <v>1984</v>
      </c>
      <c r="C79" s="39" t="s">
        <v>2134</v>
      </c>
      <c r="D79" s="113">
        <v>24000</v>
      </c>
      <c r="E79" s="113">
        <v>24000</v>
      </c>
    </row>
    <row r="80" spans="1:5" s="13" customFormat="1" ht="12" x14ac:dyDescent="0.2">
      <c r="A80" s="39" t="s">
        <v>2135</v>
      </c>
      <c r="B80" s="39" t="s">
        <v>124</v>
      </c>
      <c r="C80" s="39" t="s">
        <v>2136</v>
      </c>
      <c r="D80" s="113">
        <v>24000</v>
      </c>
      <c r="E80" s="113">
        <v>24000</v>
      </c>
    </row>
    <row r="81" spans="1:5" s="13" customFormat="1" ht="24" x14ac:dyDescent="0.2">
      <c r="A81" s="39" t="s">
        <v>2137</v>
      </c>
      <c r="B81" s="39" t="s">
        <v>2002</v>
      </c>
      <c r="C81" s="39" t="s">
        <v>2138</v>
      </c>
      <c r="D81" s="113">
        <v>24000</v>
      </c>
      <c r="E81" s="113">
        <v>24000</v>
      </c>
    </row>
    <row r="82" spans="1:5" s="13" customFormat="1" ht="12" x14ac:dyDescent="0.2">
      <c r="A82" s="39" t="s">
        <v>2139</v>
      </c>
      <c r="B82" s="39" t="s">
        <v>89</v>
      </c>
      <c r="C82" s="39" t="s">
        <v>2140</v>
      </c>
      <c r="D82" s="113">
        <v>22000</v>
      </c>
      <c r="E82" s="113">
        <v>22000</v>
      </c>
    </row>
    <row r="83" spans="1:5" s="13" customFormat="1" ht="36" x14ac:dyDescent="0.2">
      <c r="A83" s="39" t="s">
        <v>2141</v>
      </c>
      <c r="B83" s="39" t="s">
        <v>2142</v>
      </c>
      <c r="C83" s="39" t="s">
        <v>2143</v>
      </c>
      <c r="D83" s="113">
        <v>22000</v>
      </c>
      <c r="E83" s="113">
        <v>22000</v>
      </c>
    </row>
    <row r="84" spans="1:5" s="13" customFormat="1" ht="24" x14ac:dyDescent="0.2">
      <c r="A84" s="39" t="s">
        <v>2144</v>
      </c>
      <c r="B84" s="39" t="s">
        <v>503</v>
      </c>
      <c r="C84" s="39" t="s">
        <v>2145</v>
      </c>
      <c r="D84" s="113">
        <v>22000</v>
      </c>
      <c r="E84" s="113">
        <v>22000</v>
      </c>
    </row>
    <row r="85" spans="1:5" s="13" customFormat="1" ht="48" x14ac:dyDescent="0.2">
      <c r="A85" s="39" t="s">
        <v>2146</v>
      </c>
      <c r="B85" s="39" t="s">
        <v>2147</v>
      </c>
      <c r="C85" s="39" t="s">
        <v>2148</v>
      </c>
      <c r="D85" s="113">
        <v>23000</v>
      </c>
      <c r="E85" s="113">
        <v>23000</v>
      </c>
    </row>
    <row r="86" spans="1:5" s="13" customFormat="1" ht="24" x14ac:dyDescent="0.2">
      <c r="A86" s="39" t="s">
        <v>2149</v>
      </c>
      <c r="B86" s="39" t="s">
        <v>107</v>
      </c>
      <c r="C86" s="39" t="s">
        <v>2150</v>
      </c>
      <c r="D86" s="113">
        <v>21000</v>
      </c>
      <c r="E86" s="113">
        <v>21000</v>
      </c>
    </row>
    <row r="87" spans="1:5" s="13" customFormat="1" ht="24" x14ac:dyDescent="0.2">
      <c r="A87" s="39" t="s">
        <v>2151</v>
      </c>
      <c r="B87" s="39" t="s">
        <v>252</v>
      </c>
      <c r="C87" s="39" t="s">
        <v>2152</v>
      </c>
      <c r="D87" s="113">
        <v>24000</v>
      </c>
      <c r="E87" s="113">
        <v>24000</v>
      </c>
    </row>
    <row r="88" spans="1:5" s="13" customFormat="1" ht="36" x14ac:dyDescent="0.2">
      <c r="A88" s="39" t="s">
        <v>2153</v>
      </c>
      <c r="B88" s="39" t="s">
        <v>410</v>
      </c>
      <c r="C88" s="39" t="s">
        <v>2154</v>
      </c>
      <c r="D88" s="113">
        <v>24000</v>
      </c>
      <c r="E88" s="113">
        <v>24000</v>
      </c>
    </row>
    <row r="89" spans="1:5" s="13" customFormat="1" ht="24" x14ac:dyDescent="0.2">
      <c r="A89" s="39" t="s">
        <v>2155</v>
      </c>
      <c r="B89" s="39" t="s">
        <v>118</v>
      </c>
      <c r="C89" s="39" t="s">
        <v>2156</v>
      </c>
      <c r="D89" s="113">
        <v>23000</v>
      </c>
      <c r="E89" s="113">
        <v>0</v>
      </c>
    </row>
    <row r="90" spans="1:5" s="13" customFormat="1" ht="24" x14ac:dyDescent="0.2">
      <c r="A90" s="39" t="s">
        <v>2157</v>
      </c>
      <c r="B90" s="39" t="s">
        <v>111</v>
      </c>
      <c r="C90" s="39" t="s">
        <v>2158</v>
      </c>
      <c r="D90" s="113">
        <v>24000</v>
      </c>
      <c r="E90" s="113">
        <v>24000</v>
      </c>
    </row>
    <row r="91" spans="1:5" s="13" customFormat="1" ht="24" x14ac:dyDescent="0.2">
      <c r="A91" s="39" t="s">
        <v>2159</v>
      </c>
      <c r="B91" s="39" t="s">
        <v>99</v>
      </c>
      <c r="C91" s="39" t="s">
        <v>2160</v>
      </c>
      <c r="D91" s="113">
        <v>22000</v>
      </c>
      <c r="E91" s="113">
        <v>22000</v>
      </c>
    </row>
    <row r="92" spans="1:5" s="13" customFormat="1" ht="24" x14ac:dyDescent="0.2">
      <c r="A92" s="39" t="s">
        <v>2161</v>
      </c>
      <c r="B92" s="39" t="s">
        <v>113</v>
      </c>
      <c r="C92" s="39" t="s">
        <v>2162</v>
      </c>
      <c r="D92" s="113">
        <v>24000</v>
      </c>
      <c r="E92" s="113">
        <v>24000</v>
      </c>
    </row>
    <row r="93" spans="1:5" s="13" customFormat="1" ht="24" x14ac:dyDescent="0.2">
      <c r="A93" s="39" t="s">
        <v>2163</v>
      </c>
      <c r="B93" s="39" t="s">
        <v>2164</v>
      </c>
      <c r="C93" s="39" t="s">
        <v>2165</v>
      </c>
      <c r="D93" s="113">
        <v>22000</v>
      </c>
      <c r="E93" s="113">
        <v>22000</v>
      </c>
    </row>
    <row r="94" spans="1:5" s="13" customFormat="1" ht="36" x14ac:dyDescent="0.2">
      <c r="A94" s="39" t="s">
        <v>2166</v>
      </c>
      <c r="B94" s="39" t="s">
        <v>95</v>
      </c>
      <c r="C94" s="39" t="s">
        <v>2167</v>
      </c>
      <c r="D94" s="113">
        <v>23000</v>
      </c>
      <c r="E94" s="113">
        <v>23000</v>
      </c>
    </row>
    <row r="95" spans="1:5" s="13" customFormat="1" ht="36" x14ac:dyDescent="0.2">
      <c r="A95" s="39" t="s">
        <v>2168</v>
      </c>
      <c r="B95" s="39" t="s">
        <v>115</v>
      </c>
      <c r="C95" s="39" t="s">
        <v>2169</v>
      </c>
      <c r="D95" s="113">
        <v>23000</v>
      </c>
      <c r="E95" s="113">
        <v>23000</v>
      </c>
    </row>
    <row r="96" spans="1:5" s="13" customFormat="1" ht="24" x14ac:dyDescent="0.2">
      <c r="A96" s="39" t="s">
        <v>2170</v>
      </c>
      <c r="B96" s="39" t="s">
        <v>101</v>
      </c>
      <c r="C96" s="39" t="s">
        <v>2171</v>
      </c>
      <c r="D96" s="113">
        <v>21000</v>
      </c>
      <c r="E96" s="113">
        <v>21000</v>
      </c>
    </row>
    <row r="97" spans="1:5" s="13" customFormat="1" ht="24" x14ac:dyDescent="0.2">
      <c r="A97" s="39" t="s">
        <v>2172</v>
      </c>
      <c r="B97" s="39" t="s">
        <v>2123</v>
      </c>
      <c r="C97" s="39" t="s">
        <v>2173</v>
      </c>
      <c r="D97" s="113">
        <v>22000</v>
      </c>
      <c r="E97" s="113">
        <v>22000</v>
      </c>
    </row>
    <row r="98" spans="1:5" s="13" customFormat="1" ht="48" x14ac:dyDescent="0.2">
      <c r="A98" s="39" t="s">
        <v>2174</v>
      </c>
      <c r="B98" s="39" t="s">
        <v>2112</v>
      </c>
      <c r="C98" s="39" t="s">
        <v>2175</v>
      </c>
      <c r="D98" s="113">
        <v>22000</v>
      </c>
      <c r="E98" s="113">
        <v>22000</v>
      </c>
    </row>
    <row r="99" spans="1:5" s="13" customFormat="1" ht="12" x14ac:dyDescent="0.2">
      <c r="A99" s="39" t="s">
        <v>2176</v>
      </c>
      <c r="B99" s="39" t="s">
        <v>265</v>
      </c>
      <c r="C99" s="39" t="s">
        <v>2177</v>
      </c>
      <c r="D99" s="113">
        <v>22000</v>
      </c>
      <c r="E99" s="113">
        <v>22000</v>
      </c>
    </row>
    <row r="100" spans="1:5" s="13" customFormat="1" ht="24" x14ac:dyDescent="0.2">
      <c r="A100" s="39" t="s">
        <v>2178</v>
      </c>
      <c r="B100" s="39" t="s">
        <v>2179</v>
      </c>
      <c r="C100" s="39" t="s">
        <v>2180</v>
      </c>
      <c r="D100" s="113">
        <v>24000</v>
      </c>
      <c r="E100" s="113">
        <v>24000</v>
      </c>
    </row>
    <row r="101" spans="1:5" s="13" customFormat="1" ht="24" x14ac:dyDescent="0.2">
      <c r="A101" s="39" t="s">
        <v>2181</v>
      </c>
      <c r="B101" s="39" t="s">
        <v>40</v>
      </c>
      <c r="C101" s="39" t="s">
        <v>2182</v>
      </c>
      <c r="D101" s="113">
        <v>22000</v>
      </c>
      <c r="E101" s="113">
        <v>22000</v>
      </c>
    </row>
    <row r="102" spans="1:5" s="13" customFormat="1" ht="48" x14ac:dyDescent="0.2">
      <c r="A102" s="39" t="s">
        <v>2183</v>
      </c>
      <c r="B102" s="39" t="s">
        <v>2061</v>
      </c>
      <c r="C102" s="39" t="s">
        <v>2184</v>
      </c>
      <c r="D102" s="113">
        <v>21000</v>
      </c>
      <c r="E102" s="113">
        <v>21000</v>
      </c>
    </row>
    <row r="103" spans="1:5" s="13" customFormat="1" ht="24" x14ac:dyDescent="0.2">
      <c r="A103" s="39" t="s">
        <v>2185</v>
      </c>
      <c r="B103" s="39" t="s">
        <v>270</v>
      </c>
      <c r="C103" s="39" t="s">
        <v>2186</v>
      </c>
      <c r="D103" s="113">
        <v>23000</v>
      </c>
      <c r="E103" s="113">
        <v>23000</v>
      </c>
    </row>
    <row r="104" spans="1:5" s="13" customFormat="1" ht="12" x14ac:dyDescent="0.2">
      <c r="A104" s="39" t="s">
        <v>2187</v>
      </c>
      <c r="B104" s="39" t="s">
        <v>125</v>
      </c>
      <c r="C104" s="39" t="s">
        <v>2188</v>
      </c>
      <c r="D104" s="113">
        <v>24000</v>
      </c>
      <c r="E104" s="113">
        <v>24000</v>
      </c>
    </row>
    <row r="105" spans="1:5" s="13" customFormat="1" ht="36" x14ac:dyDescent="0.2">
      <c r="A105" s="39" t="s">
        <v>2189</v>
      </c>
      <c r="B105" s="39" t="s">
        <v>2077</v>
      </c>
      <c r="C105" s="39" t="s">
        <v>2190</v>
      </c>
      <c r="D105" s="113">
        <v>20000</v>
      </c>
      <c r="E105" s="113">
        <v>0</v>
      </c>
    </row>
    <row r="106" spans="1:5" s="13" customFormat="1" ht="24" x14ac:dyDescent="0.2">
      <c r="A106" s="39" t="s">
        <v>2191</v>
      </c>
      <c r="B106" s="39" t="s">
        <v>97</v>
      </c>
      <c r="C106" s="39" t="s">
        <v>2192</v>
      </c>
      <c r="D106" s="113">
        <v>23000</v>
      </c>
      <c r="E106" s="113">
        <v>23000</v>
      </c>
    </row>
    <row r="107" spans="1:5" s="13" customFormat="1" ht="36" x14ac:dyDescent="0.2">
      <c r="A107" s="39" t="s">
        <v>2193</v>
      </c>
      <c r="B107" s="39" t="s">
        <v>2085</v>
      </c>
      <c r="C107" s="39" t="s">
        <v>2194</v>
      </c>
      <c r="D107" s="113">
        <v>24000</v>
      </c>
      <c r="E107" s="113">
        <v>24000</v>
      </c>
    </row>
    <row r="108" spans="1:5" s="13" customFormat="1" ht="36" x14ac:dyDescent="0.2">
      <c r="A108" s="39" t="s">
        <v>2195</v>
      </c>
      <c r="B108" s="39" t="s">
        <v>81</v>
      </c>
      <c r="C108" s="39" t="s">
        <v>2196</v>
      </c>
      <c r="D108" s="113">
        <v>39000</v>
      </c>
      <c r="E108" s="113">
        <f>D108-21650</f>
        <v>17350</v>
      </c>
    </row>
    <row r="109" spans="1:5" s="13" customFormat="1" ht="24" x14ac:dyDescent="0.2">
      <c r="A109" s="39" t="s">
        <v>2197</v>
      </c>
      <c r="B109" s="39" t="s">
        <v>131</v>
      </c>
      <c r="C109" s="39" t="s">
        <v>2198</v>
      </c>
      <c r="D109" s="113">
        <v>22000</v>
      </c>
      <c r="E109" s="113">
        <v>0</v>
      </c>
    </row>
    <row r="110" spans="1:5" s="13" customFormat="1" ht="48" x14ac:dyDescent="0.2">
      <c r="A110" s="39" t="s">
        <v>2199</v>
      </c>
      <c r="B110" s="39" t="s">
        <v>2200</v>
      </c>
      <c r="C110" s="39" t="s">
        <v>2201</v>
      </c>
      <c r="D110" s="113">
        <v>39000</v>
      </c>
      <c r="E110" s="113">
        <v>39000</v>
      </c>
    </row>
    <row r="111" spans="1:5" s="13" customFormat="1" ht="24" x14ac:dyDescent="0.2">
      <c r="A111" s="39" t="s">
        <v>2202</v>
      </c>
      <c r="B111" s="39" t="s">
        <v>106</v>
      </c>
      <c r="C111" s="39" t="s">
        <v>2203</v>
      </c>
      <c r="D111" s="113">
        <v>20000</v>
      </c>
      <c r="E111" s="113">
        <v>0</v>
      </c>
    </row>
    <row r="112" spans="1:5" s="13" customFormat="1" ht="36" x14ac:dyDescent="0.2">
      <c r="A112" s="39" t="s">
        <v>2204</v>
      </c>
      <c r="B112" s="39" t="s">
        <v>122</v>
      </c>
      <c r="C112" s="39" t="s">
        <v>2205</v>
      </c>
      <c r="D112" s="113">
        <v>30000</v>
      </c>
      <c r="E112" s="113">
        <v>30000</v>
      </c>
    </row>
    <row r="113" spans="1:5" s="13" customFormat="1" ht="48" x14ac:dyDescent="0.2">
      <c r="A113" s="39" t="s">
        <v>2206</v>
      </c>
      <c r="B113" s="39" t="s">
        <v>2207</v>
      </c>
      <c r="C113" s="39" t="s">
        <v>2208</v>
      </c>
      <c r="D113" s="113">
        <v>25000</v>
      </c>
      <c r="E113" s="113">
        <v>0</v>
      </c>
    </row>
    <row r="114" spans="1:5" s="13" customFormat="1" ht="48" x14ac:dyDescent="0.2">
      <c r="A114" s="39" t="s">
        <v>2209</v>
      </c>
      <c r="B114" s="39" t="s">
        <v>253</v>
      </c>
      <c r="C114" s="39" t="s">
        <v>2208</v>
      </c>
      <c r="D114" s="113">
        <v>25000</v>
      </c>
      <c r="E114" s="113">
        <v>0</v>
      </c>
    </row>
    <row r="115" spans="1:5" s="13" customFormat="1" ht="36" x14ac:dyDescent="0.2">
      <c r="A115" s="39" t="s">
        <v>2210</v>
      </c>
      <c r="B115" s="39" t="s">
        <v>2102</v>
      </c>
      <c r="C115" s="39" t="s">
        <v>2211</v>
      </c>
      <c r="D115" s="113">
        <v>33000</v>
      </c>
      <c r="E115" s="113">
        <v>33000</v>
      </c>
    </row>
    <row r="116" spans="1:5" s="13" customFormat="1" ht="24" x14ac:dyDescent="0.2">
      <c r="A116" s="39" t="s">
        <v>2212</v>
      </c>
      <c r="B116" s="39" t="s">
        <v>132</v>
      </c>
      <c r="C116" s="39" t="s">
        <v>2213</v>
      </c>
      <c r="D116" s="113">
        <v>27000</v>
      </c>
      <c r="E116" s="113">
        <v>0</v>
      </c>
    </row>
    <row r="117" spans="1:5" s="13" customFormat="1" ht="24" x14ac:dyDescent="0.2">
      <c r="A117" s="39" t="s">
        <v>2214</v>
      </c>
      <c r="B117" s="39" t="s">
        <v>2215</v>
      </c>
      <c r="C117" s="39" t="s">
        <v>2216</v>
      </c>
      <c r="D117" s="113">
        <v>35000</v>
      </c>
      <c r="E117" s="113">
        <v>0</v>
      </c>
    </row>
    <row r="118" spans="1:5" s="13" customFormat="1" ht="24" x14ac:dyDescent="0.2">
      <c r="A118" s="39" t="s">
        <v>2217</v>
      </c>
      <c r="B118" s="39" t="s">
        <v>2218</v>
      </c>
      <c r="C118" s="39" t="s">
        <v>2219</v>
      </c>
      <c r="D118" s="113">
        <v>21000</v>
      </c>
      <c r="E118" s="113">
        <v>21000</v>
      </c>
    </row>
    <row r="119" spans="1:5" s="13" customFormat="1" ht="36" x14ac:dyDescent="0.2">
      <c r="A119" s="39" t="s">
        <v>2220</v>
      </c>
      <c r="B119" s="39" t="s">
        <v>95</v>
      </c>
      <c r="C119" s="39" t="s">
        <v>2221</v>
      </c>
      <c r="D119" s="113">
        <v>26000</v>
      </c>
      <c r="E119" s="113">
        <v>0</v>
      </c>
    </row>
    <row r="120" spans="1:5" s="13" customFormat="1" ht="36" x14ac:dyDescent="0.2">
      <c r="A120" s="39" t="s">
        <v>2222</v>
      </c>
      <c r="B120" s="39" t="s">
        <v>254</v>
      </c>
      <c r="C120" s="39" t="s">
        <v>2223</v>
      </c>
      <c r="D120" s="113">
        <v>37000</v>
      </c>
      <c r="E120" s="113">
        <v>0</v>
      </c>
    </row>
    <row r="121" spans="1:5" s="13" customFormat="1" ht="24" x14ac:dyDescent="0.2">
      <c r="A121" s="39" t="s">
        <v>2224</v>
      </c>
      <c r="B121" s="39" t="s">
        <v>1984</v>
      </c>
      <c r="C121" s="39" t="s">
        <v>2225</v>
      </c>
      <c r="D121" s="113">
        <v>96000</v>
      </c>
      <c r="E121" s="113">
        <v>96000</v>
      </c>
    </row>
    <row r="122" spans="1:5" s="13" customFormat="1" ht="24" x14ac:dyDescent="0.2">
      <c r="A122" s="39" t="s">
        <v>2226</v>
      </c>
      <c r="B122" s="39" t="s">
        <v>255</v>
      </c>
      <c r="C122" s="39" t="s">
        <v>2227</v>
      </c>
      <c r="D122" s="113">
        <v>108000</v>
      </c>
      <c r="E122" s="113">
        <v>108000</v>
      </c>
    </row>
    <row r="123" spans="1:5" s="13" customFormat="1" ht="24" x14ac:dyDescent="0.2">
      <c r="A123" s="39" t="s">
        <v>2228</v>
      </c>
      <c r="B123" s="39" t="s">
        <v>89</v>
      </c>
      <c r="C123" s="39" t="s">
        <v>2229</v>
      </c>
      <c r="D123" s="113">
        <v>40000</v>
      </c>
      <c r="E123" s="113">
        <v>40000</v>
      </c>
    </row>
    <row r="124" spans="1:5" s="13" customFormat="1" ht="36" x14ac:dyDescent="0.2">
      <c r="A124" s="39" t="s">
        <v>2230</v>
      </c>
      <c r="B124" s="39" t="s">
        <v>86</v>
      </c>
      <c r="C124" s="39" t="s">
        <v>2231</v>
      </c>
      <c r="D124" s="113">
        <v>108000</v>
      </c>
      <c r="E124" s="113">
        <v>108000</v>
      </c>
    </row>
    <row r="125" spans="1:5" s="13" customFormat="1" ht="24" x14ac:dyDescent="0.2">
      <c r="A125" s="39" t="s">
        <v>2232</v>
      </c>
      <c r="B125" s="39" t="s">
        <v>2233</v>
      </c>
      <c r="C125" s="39" t="s">
        <v>2234</v>
      </c>
      <c r="D125" s="113">
        <v>40000</v>
      </c>
      <c r="E125" s="113">
        <v>40000</v>
      </c>
    </row>
    <row r="126" spans="1:5" s="13" customFormat="1" ht="36" x14ac:dyDescent="0.2">
      <c r="A126" s="39" t="s">
        <v>2235</v>
      </c>
      <c r="B126" s="39" t="s">
        <v>2236</v>
      </c>
      <c r="C126" s="39" t="s">
        <v>2237</v>
      </c>
      <c r="D126" s="113">
        <v>88000</v>
      </c>
      <c r="E126" s="113">
        <v>88000</v>
      </c>
    </row>
    <row r="127" spans="1:5" s="13" customFormat="1" ht="36" x14ac:dyDescent="0.2">
      <c r="A127" s="39" t="s">
        <v>2238</v>
      </c>
      <c r="B127" s="39" t="s">
        <v>265</v>
      </c>
      <c r="C127" s="39" t="s">
        <v>2239</v>
      </c>
      <c r="D127" s="113">
        <v>93000</v>
      </c>
      <c r="E127" s="113">
        <v>93000</v>
      </c>
    </row>
    <row r="128" spans="1:5" s="13" customFormat="1" ht="24" x14ac:dyDescent="0.2">
      <c r="A128" s="39" t="s">
        <v>2240</v>
      </c>
      <c r="B128" s="39" t="s">
        <v>2123</v>
      </c>
      <c r="C128" s="39" t="s">
        <v>2241</v>
      </c>
      <c r="D128" s="113">
        <v>45000</v>
      </c>
      <c r="E128" s="113">
        <v>45000</v>
      </c>
    </row>
    <row r="129" spans="1:5" s="13" customFormat="1" ht="24" x14ac:dyDescent="0.2">
      <c r="A129" s="39" t="s">
        <v>2242</v>
      </c>
      <c r="B129" s="39" t="s">
        <v>97</v>
      </c>
      <c r="C129" s="39" t="s">
        <v>2243</v>
      </c>
      <c r="D129" s="113">
        <v>108000</v>
      </c>
      <c r="E129" s="113">
        <v>108000</v>
      </c>
    </row>
    <row r="130" spans="1:5" s="13" customFormat="1" ht="24" x14ac:dyDescent="0.2">
      <c r="A130" s="39" t="s">
        <v>2244</v>
      </c>
      <c r="B130" s="39" t="s">
        <v>126</v>
      </c>
      <c r="C130" s="39" t="s">
        <v>2245</v>
      </c>
      <c r="D130" s="113">
        <v>93000</v>
      </c>
      <c r="E130" s="113">
        <v>0</v>
      </c>
    </row>
  </sheetData>
  <mergeCells count="7">
    <mergeCell ref="A7:E7"/>
    <mergeCell ref="A2:E2"/>
    <mergeCell ref="A1:C1"/>
    <mergeCell ref="A3:E3"/>
    <mergeCell ref="A4:E4"/>
    <mergeCell ref="A5:E5"/>
    <mergeCell ref="A6:E6"/>
  </mergeCells>
  <pageMargins left="0.70866141732283472" right="0.70866141732283472" top="0.78740157480314965" bottom="0.78740157480314965" header="0.31496062992125984" footer="0.31496062992125984"/>
  <pageSetup paperSize="9" scale="97" firstPageNumber="24" orientation="portrait" useFirstPageNumber="1" r:id="rId1"/>
  <headerFooter>
    <oddFooter>&amp;C&amp;P&amp;RTab. č. 10 Krajské dotační programy - kap. 48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C67B-1206-4C87-A7B7-D5F7950F9754}">
  <dimension ref="A1:G55"/>
  <sheetViews>
    <sheetView workbookViewId="0">
      <selection activeCell="D1" sqref="D1:E1"/>
    </sheetView>
  </sheetViews>
  <sheetFormatPr defaultRowHeight="15" x14ac:dyDescent="0.25"/>
  <cols>
    <col min="1" max="1" width="11.5703125" style="69" customWidth="1"/>
    <col min="2" max="2" width="24.5703125" style="69" customWidth="1"/>
    <col min="3" max="3" width="24.140625" style="16" customWidth="1"/>
    <col min="4" max="4" width="14.5703125" style="70" customWidth="1"/>
    <col min="5" max="5" width="14.5703125" style="72" customWidth="1"/>
    <col min="257" max="257" width="11.5703125" customWidth="1"/>
    <col min="258" max="258" width="24.5703125" customWidth="1"/>
    <col min="259" max="259" width="24.140625" customWidth="1"/>
    <col min="260" max="261" width="14.5703125" customWidth="1"/>
    <col min="513" max="513" width="11.5703125" customWidth="1"/>
    <col min="514" max="514" width="24.5703125" customWidth="1"/>
    <col min="515" max="515" width="24.140625" customWidth="1"/>
    <col min="516" max="517" width="14.5703125" customWidth="1"/>
    <col min="769" max="769" width="11.5703125" customWidth="1"/>
    <col min="770" max="770" width="24.5703125" customWidth="1"/>
    <col min="771" max="771" width="24.140625" customWidth="1"/>
    <col min="772" max="773" width="14.5703125" customWidth="1"/>
    <col min="1025" max="1025" width="11.5703125" customWidth="1"/>
    <col min="1026" max="1026" width="24.5703125" customWidth="1"/>
    <col min="1027" max="1027" width="24.140625" customWidth="1"/>
    <col min="1028" max="1029" width="14.5703125" customWidth="1"/>
    <col min="1281" max="1281" width="11.5703125" customWidth="1"/>
    <col min="1282" max="1282" width="24.5703125" customWidth="1"/>
    <col min="1283" max="1283" width="24.140625" customWidth="1"/>
    <col min="1284" max="1285" width="14.5703125" customWidth="1"/>
    <col min="1537" max="1537" width="11.5703125" customWidth="1"/>
    <col min="1538" max="1538" width="24.5703125" customWidth="1"/>
    <col min="1539" max="1539" width="24.140625" customWidth="1"/>
    <col min="1540" max="1541" width="14.5703125" customWidth="1"/>
    <col min="1793" max="1793" width="11.5703125" customWidth="1"/>
    <col min="1794" max="1794" width="24.5703125" customWidth="1"/>
    <col min="1795" max="1795" width="24.140625" customWidth="1"/>
    <col min="1796" max="1797" width="14.5703125" customWidth="1"/>
    <col min="2049" max="2049" width="11.5703125" customWidth="1"/>
    <col min="2050" max="2050" width="24.5703125" customWidth="1"/>
    <col min="2051" max="2051" width="24.140625" customWidth="1"/>
    <col min="2052" max="2053" width="14.5703125" customWidth="1"/>
    <col min="2305" max="2305" width="11.5703125" customWidth="1"/>
    <col min="2306" max="2306" width="24.5703125" customWidth="1"/>
    <col min="2307" max="2307" width="24.140625" customWidth="1"/>
    <col min="2308" max="2309" width="14.5703125" customWidth="1"/>
    <col min="2561" max="2561" width="11.5703125" customWidth="1"/>
    <col min="2562" max="2562" width="24.5703125" customWidth="1"/>
    <col min="2563" max="2563" width="24.140625" customWidth="1"/>
    <col min="2564" max="2565" width="14.5703125" customWidth="1"/>
    <col min="2817" max="2817" width="11.5703125" customWidth="1"/>
    <col min="2818" max="2818" width="24.5703125" customWidth="1"/>
    <col min="2819" max="2819" width="24.140625" customWidth="1"/>
    <col min="2820" max="2821" width="14.5703125" customWidth="1"/>
    <col min="3073" max="3073" width="11.5703125" customWidth="1"/>
    <col min="3074" max="3074" width="24.5703125" customWidth="1"/>
    <col min="3075" max="3075" width="24.140625" customWidth="1"/>
    <col min="3076" max="3077" width="14.5703125" customWidth="1"/>
    <col min="3329" max="3329" width="11.5703125" customWidth="1"/>
    <col min="3330" max="3330" width="24.5703125" customWidth="1"/>
    <col min="3331" max="3331" width="24.140625" customWidth="1"/>
    <col min="3332" max="3333" width="14.5703125" customWidth="1"/>
    <col min="3585" max="3585" width="11.5703125" customWidth="1"/>
    <col min="3586" max="3586" width="24.5703125" customWidth="1"/>
    <col min="3587" max="3587" width="24.140625" customWidth="1"/>
    <col min="3588" max="3589" width="14.5703125" customWidth="1"/>
    <col min="3841" max="3841" width="11.5703125" customWidth="1"/>
    <col min="3842" max="3842" width="24.5703125" customWidth="1"/>
    <col min="3843" max="3843" width="24.140625" customWidth="1"/>
    <col min="3844" max="3845" width="14.5703125" customWidth="1"/>
    <col min="4097" max="4097" width="11.5703125" customWidth="1"/>
    <col min="4098" max="4098" width="24.5703125" customWidth="1"/>
    <col min="4099" max="4099" width="24.140625" customWidth="1"/>
    <col min="4100" max="4101" width="14.5703125" customWidth="1"/>
    <col min="4353" max="4353" width="11.5703125" customWidth="1"/>
    <col min="4354" max="4354" width="24.5703125" customWidth="1"/>
    <col min="4355" max="4355" width="24.140625" customWidth="1"/>
    <col min="4356" max="4357" width="14.5703125" customWidth="1"/>
    <col min="4609" max="4609" width="11.5703125" customWidth="1"/>
    <col min="4610" max="4610" width="24.5703125" customWidth="1"/>
    <col min="4611" max="4611" width="24.140625" customWidth="1"/>
    <col min="4612" max="4613" width="14.5703125" customWidth="1"/>
    <col min="4865" max="4865" width="11.5703125" customWidth="1"/>
    <col min="4866" max="4866" width="24.5703125" customWidth="1"/>
    <col min="4867" max="4867" width="24.140625" customWidth="1"/>
    <col min="4868" max="4869" width="14.5703125" customWidth="1"/>
    <col min="5121" max="5121" width="11.5703125" customWidth="1"/>
    <col min="5122" max="5122" width="24.5703125" customWidth="1"/>
    <col min="5123" max="5123" width="24.140625" customWidth="1"/>
    <col min="5124" max="5125" width="14.5703125" customWidth="1"/>
    <col min="5377" max="5377" width="11.5703125" customWidth="1"/>
    <col min="5378" max="5378" width="24.5703125" customWidth="1"/>
    <col min="5379" max="5379" width="24.140625" customWidth="1"/>
    <col min="5380" max="5381" width="14.5703125" customWidth="1"/>
    <col min="5633" max="5633" width="11.5703125" customWidth="1"/>
    <col min="5634" max="5634" width="24.5703125" customWidth="1"/>
    <col min="5635" max="5635" width="24.140625" customWidth="1"/>
    <col min="5636" max="5637" width="14.5703125" customWidth="1"/>
    <col min="5889" max="5889" width="11.5703125" customWidth="1"/>
    <col min="5890" max="5890" width="24.5703125" customWidth="1"/>
    <col min="5891" max="5891" width="24.140625" customWidth="1"/>
    <col min="5892" max="5893" width="14.5703125" customWidth="1"/>
    <col min="6145" max="6145" width="11.5703125" customWidth="1"/>
    <col min="6146" max="6146" width="24.5703125" customWidth="1"/>
    <col min="6147" max="6147" width="24.140625" customWidth="1"/>
    <col min="6148" max="6149" width="14.5703125" customWidth="1"/>
    <col min="6401" max="6401" width="11.5703125" customWidth="1"/>
    <col min="6402" max="6402" width="24.5703125" customWidth="1"/>
    <col min="6403" max="6403" width="24.140625" customWidth="1"/>
    <col min="6404" max="6405" width="14.5703125" customWidth="1"/>
    <col min="6657" max="6657" width="11.5703125" customWidth="1"/>
    <col min="6658" max="6658" width="24.5703125" customWidth="1"/>
    <col min="6659" max="6659" width="24.140625" customWidth="1"/>
    <col min="6660" max="6661" width="14.5703125" customWidth="1"/>
    <col min="6913" max="6913" width="11.5703125" customWidth="1"/>
    <col min="6914" max="6914" width="24.5703125" customWidth="1"/>
    <col min="6915" max="6915" width="24.140625" customWidth="1"/>
    <col min="6916" max="6917" width="14.5703125" customWidth="1"/>
    <col min="7169" max="7169" width="11.5703125" customWidth="1"/>
    <col min="7170" max="7170" width="24.5703125" customWidth="1"/>
    <col min="7171" max="7171" width="24.140625" customWidth="1"/>
    <col min="7172" max="7173" width="14.5703125" customWidth="1"/>
    <col min="7425" max="7425" width="11.5703125" customWidth="1"/>
    <col min="7426" max="7426" width="24.5703125" customWidth="1"/>
    <col min="7427" max="7427" width="24.140625" customWidth="1"/>
    <col min="7428" max="7429" width="14.5703125" customWidth="1"/>
    <col min="7681" max="7681" width="11.5703125" customWidth="1"/>
    <col min="7682" max="7682" width="24.5703125" customWidth="1"/>
    <col min="7683" max="7683" width="24.140625" customWidth="1"/>
    <col min="7684" max="7685" width="14.5703125" customWidth="1"/>
    <col min="7937" max="7937" width="11.5703125" customWidth="1"/>
    <col min="7938" max="7938" width="24.5703125" customWidth="1"/>
    <col min="7939" max="7939" width="24.140625" customWidth="1"/>
    <col min="7940" max="7941" width="14.5703125" customWidth="1"/>
    <col min="8193" max="8193" width="11.5703125" customWidth="1"/>
    <col min="8194" max="8194" width="24.5703125" customWidth="1"/>
    <col min="8195" max="8195" width="24.140625" customWidth="1"/>
    <col min="8196" max="8197" width="14.5703125" customWidth="1"/>
    <col min="8449" max="8449" width="11.5703125" customWidth="1"/>
    <col min="8450" max="8450" width="24.5703125" customWidth="1"/>
    <col min="8451" max="8451" width="24.140625" customWidth="1"/>
    <col min="8452" max="8453" width="14.5703125" customWidth="1"/>
    <col min="8705" max="8705" width="11.5703125" customWidth="1"/>
    <col min="8706" max="8706" width="24.5703125" customWidth="1"/>
    <col min="8707" max="8707" width="24.140625" customWidth="1"/>
    <col min="8708" max="8709" width="14.5703125" customWidth="1"/>
    <col min="8961" max="8961" width="11.5703125" customWidth="1"/>
    <col min="8962" max="8962" width="24.5703125" customWidth="1"/>
    <col min="8963" max="8963" width="24.140625" customWidth="1"/>
    <col min="8964" max="8965" width="14.5703125" customWidth="1"/>
    <col min="9217" max="9217" width="11.5703125" customWidth="1"/>
    <col min="9218" max="9218" width="24.5703125" customWidth="1"/>
    <col min="9219" max="9219" width="24.140625" customWidth="1"/>
    <col min="9220" max="9221" width="14.5703125" customWidth="1"/>
    <col min="9473" max="9473" width="11.5703125" customWidth="1"/>
    <col min="9474" max="9474" width="24.5703125" customWidth="1"/>
    <col min="9475" max="9475" width="24.140625" customWidth="1"/>
    <col min="9476" max="9477" width="14.5703125" customWidth="1"/>
    <col min="9729" max="9729" width="11.5703125" customWidth="1"/>
    <col min="9730" max="9730" width="24.5703125" customWidth="1"/>
    <col min="9731" max="9731" width="24.140625" customWidth="1"/>
    <col min="9732" max="9733" width="14.5703125" customWidth="1"/>
    <col min="9985" max="9985" width="11.5703125" customWidth="1"/>
    <col min="9986" max="9986" width="24.5703125" customWidth="1"/>
    <col min="9987" max="9987" width="24.140625" customWidth="1"/>
    <col min="9988" max="9989" width="14.5703125" customWidth="1"/>
    <col min="10241" max="10241" width="11.5703125" customWidth="1"/>
    <col min="10242" max="10242" width="24.5703125" customWidth="1"/>
    <col min="10243" max="10243" width="24.140625" customWidth="1"/>
    <col min="10244" max="10245" width="14.5703125" customWidth="1"/>
    <col min="10497" max="10497" width="11.5703125" customWidth="1"/>
    <col min="10498" max="10498" width="24.5703125" customWidth="1"/>
    <col min="10499" max="10499" width="24.140625" customWidth="1"/>
    <col min="10500" max="10501" width="14.5703125" customWidth="1"/>
    <col min="10753" max="10753" width="11.5703125" customWidth="1"/>
    <col min="10754" max="10754" width="24.5703125" customWidth="1"/>
    <col min="10755" max="10755" width="24.140625" customWidth="1"/>
    <col min="10756" max="10757" width="14.5703125" customWidth="1"/>
    <col min="11009" max="11009" width="11.5703125" customWidth="1"/>
    <col min="11010" max="11010" width="24.5703125" customWidth="1"/>
    <col min="11011" max="11011" width="24.140625" customWidth="1"/>
    <col min="11012" max="11013" width="14.5703125" customWidth="1"/>
    <col min="11265" max="11265" width="11.5703125" customWidth="1"/>
    <col min="11266" max="11266" width="24.5703125" customWidth="1"/>
    <col min="11267" max="11267" width="24.140625" customWidth="1"/>
    <col min="11268" max="11269" width="14.5703125" customWidth="1"/>
    <col min="11521" max="11521" width="11.5703125" customWidth="1"/>
    <col min="11522" max="11522" width="24.5703125" customWidth="1"/>
    <col min="11523" max="11523" width="24.140625" customWidth="1"/>
    <col min="11524" max="11525" width="14.5703125" customWidth="1"/>
    <col min="11777" max="11777" width="11.5703125" customWidth="1"/>
    <col min="11778" max="11778" width="24.5703125" customWidth="1"/>
    <col min="11779" max="11779" width="24.140625" customWidth="1"/>
    <col min="11780" max="11781" width="14.5703125" customWidth="1"/>
    <col min="12033" max="12033" width="11.5703125" customWidth="1"/>
    <col min="12034" max="12034" width="24.5703125" customWidth="1"/>
    <col min="12035" max="12035" width="24.140625" customWidth="1"/>
    <col min="12036" max="12037" width="14.5703125" customWidth="1"/>
    <col min="12289" max="12289" width="11.5703125" customWidth="1"/>
    <col min="12290" max="12290" width="24.5703125" customWidth="1"/>
    <col min="12291" max="12291" width="24.140625" customWidth="1"/>
    <col min="12292" max="12293" width="14.5703125" customWidth="1"/>
    <col min="12545" max="12545" width="11.5703125" customWidth="1"/>
    <col min="12546" max="12546" width="24.5703125" customWidth="1"/>
    <col min="12547" max="12547" width="24.140625" customWidth="1"/>
    <col min="12548" max="12549" width="14.5703125" customWidth="1"/>
    <col min="12801" max="12801" width="11.5703125" customWidth="1"/>
    <col min="12802" max="12802" width="24.5703125" customWidth="1"/>
    <col min="12803" max="12803" width="24.140625" customWidth="1"/>
    <col min="12804" max="12805" width="14.5703125" customWidth="1"/>
    <col min="13057" max="13057" width="11.5703125" customWidth="1"/>
    <col min="13058" max="13058" width="24.5703125" customWidth="1"/>
    <col min="13059" max="13059" width="24.140625" customWidth="1"/>
    <col min="13060" max="13061" width="14.5703125" customWidth="1"/>
    <col min="13313" max="13313" width="11.5703125" customWidth="1"/>
    <col min="13314" max="13314" width="24.5703125" customWidth="1"/>
    <col min="13315" max="13315" width="24.140625" customWidth="1"/>
    <col min="13316" max="13317" width="14.5703125" customWidth="1"/>
    <col min="13569" max="13569" width="11.5703125" customWidth="1"/>
    <col min="13570" max="13570" width="24.5703125" customWidth="1"/>
    <col min="13571" max="13571" width="24.140625" customWidth="1"/>
    <col min="13572" max="13573" width="14.5703125" customWidth="1"/>
    <col min="13825" max="13825" width="11.5703125" customWidth="1"/>
    <col min="13826" max="13826" width="24.5703125" customWidth="1"/>
    <col min="13827" max="13827" width="24.140625" customWidth="1"/>
    <col min="13828" max="13829" width="14.5703125" customWidth="1"/>
    <col min="14081" max="14081" width="11.5703125" customWidth="1"/>
    <col min="14082" max="14082" width="24.5703125" customWidth="1"/>
    <col min="14083" max="14083" width="24.140625" customWidth="1"/>
    <col min="14084" max="14085" width="14.5703125" customWidth="1"/>
    <col min="14337" max="14337" width="11.5703125" customWidth="1"/>
    <col min="14338" max="14338" width="24.5703125" customWidth="1"/>
    <col min="14339" max="14339" width="24.140625" customWidth="1"/>
    <col min="14340" max="14341" width="14.5703125" customWidth="1"/>
    <col min="14593" max="14593" width="11.5703125" customWidth="1"/>
    <col min="14594" max="14594" width="24.5703125" customWidth="1"/>
    <col min="14595" max="14595" width="24.140625" customWidth="1"/>
    <col min="14596" max="14597" width="14.5703125" customWidth="1"/>
    <col min="14849" max="14849" width="11.5703125" customWidth="1"/>
    <col min="14850" max="14850" width="24.5703125" customWidth="1"/>
    <col min="14851" max="14851" width="24.140625" customWidth="1"/>
    <col min="14852" max="14853" width="14.5703125" customWidth="1"/>
    <col min="15105" max="15105" width="11.5703125" customWidth="1"/>
    <col min="15106" max="15106" width="24.5703125" customWidth="1"/>
    <col min="15107" max="15107" width="24.140625" customWidth="1"/>
    <col min="15108" max="15109" width="14.5703125" customWidth="1"/>
    <col min="15361" max="15361" width="11.5703125" customWidth="1"/>
    <col min="15362" max="15362" width="24.5703125" customWidth="1"/>
    <col min="15363" max="15363" width="24.140625" customWidth="1"/>
    <col min="15364" max="15365" width="14.5703125" customWidth="1"/>
    <col min="15617" max="15617" width="11.5703125" customWidth="1"/>
    <col min="15618" max="15618" width="24.5703125" customWidth="1"/>
    <col min="15619" max="15619" width="24.140625" customWidth="1"/>
    <col min="15620" max="15621" width="14.5703125" customWidth="1"/>
    <col min="15873" max="15873" width="11.5703125" customWidth="1"/>
    <col min="15874" max="15874" width="24.5703125" customWidth="1"/>
    <col min="15875" max="15875" width="24.140625" customWidth="1"/>
    <col min="15876" max="15877" width="14.5703125" customWidth="1"/>
    <col min="16129" max="16129" width="11.5703125" customWidth="1"/>
    <col min="16130" max="16130" width="24.5703125" customWidth="1"/>
    <col min="16131" max="16131" width="24.140625" customWidth="1"/>
    <col min="16132" max="16133" width="14.5703125" customWidth="1"/>
  </cols>
  <sheetData>
    <row r="1" spans="1:7" s="55" customFormat="1" ht="20.45" customHeight="1" x14ac:dyDescent="0.25">
      <c r="A1" s="170" t="s">
        <v>4416</v>
      </c>
      <c r="B1" s="170"/>
      <c r="C1" s="170"/>
      <c r="D1" s="137">
        <f>SUM(D7:D53)</f>
        <v>4025000</v>
      </c>
      <c r="E1" s="137">
        <f>SUM(E7:E53)</f>
        <v>3963430.13</v>
      </c>
      <c r="G1" s="56"/>
    </row>
    <row r="2" spans="1:7" s="57" customFormat="1" ht="12.75" x14ac:dyDescent="0.25">
      <c r="A2" s="171"/>
      <c r="B2" s="171"/>
      <c r="C2" s="171"/>
      <c r="D2" s="171"/>
      <c r="E2" s="171"/>
    </row>
    <row r="3" spans="1:7" s="57" customFormat="1" ht="12.75" x14ac:dyDescent="0.25">
      <c r="A3" s="169" t="s">
        <v>2246</v>
      </c>
      <c r="B3" s="169"/>
      <c r="C3" s="169"/>
      <c r="D3" s="169"/>
      <c r="E3" s="169"/>
    </row>
    <row r="4" spans="1:7" s="57" customFormat="1" ht="12.75" x14ac:dyDescent="0.25">
      <c r="A4" s="169" t="s">
        <v>2247</v>
      </c>
      <c r="B4" s="169"/>
      <c r="C4" s="169"/>
      <c r="D4" s="169"/>
      <c r="E4" s="169"/>
    </row>
    <row r="5" spans="1:7" s="57" customFormat="1" ht="12.75" x14ac:dyDescent="0.25">
      <c r="A5" s="169" t="s">
        <v>2248</v>
      </c>
      <c r="B5" s="169"/>
      <c r="C5" s="169"/>
      <c r="D5" s="169"/>
      <c r="E5" s="169"/>
    </row>
    <row r="6" spans="1:7" s="37" customFormat="1" ht="36" x14ac:dyDescent="0.25">
      <c r="A6" s="140" t="s">
        <v>169</v>
      </c>
      <c r="B6" s="141" t="s">
        <v>20</v>
      </c>
      <c r="C6" s="140" t="s">
        <v>0</v>
      </c>
      <c r="D6" s="142" t="s">
        <v>620</v>
      </c>
      <c r="E6" s="142" t="s">
        <v>619</v>
      </c>
    </row>
    <row r="7" spans="1:7" s="13" customFormat="1" ht="24" x14ac:dyDescent="0.2">
      <c r="A7" s="39" t="s">
        <v>2249</v>
      </c>
      <c r="B7" s="39" t="s">
        <v>31</v>
      </c>
      <c r="C7" s="39" t="s">
        <v>2250</v>
      </c>
      <c r="D7" s="112">
        <v>459000</v>
      </c>
      <c r="E7" s="112">
        <v>459000</v>
      </c>
    </row>
    <row r="8" spans="1:7" s="13" customFormat="1" ht="36" x14ac:dyDescent="0.2">
      <c r="A8" s="39" t="s">
        <v>2251</v>
      </c>
      <c r="B8" s="39" t="s">
        <v>23</v>
      </c>
      <c r="C8" s="39" t="s">
        <v>271</v>
      </c>
      <c r="D8" s="112">
        <v>203000</v>
      </c>
      <c r="E8" s="112">
        <v>203000</v>
      </c>
    </row>
    <row r="9" spans="1:7" s="13" customFormat="1" ht="36" x14ac:dyDescent="0.2">
      <c r="A9" s="39" t="s">
        <v>2252</v>
      </c>
      <c r="B9" s="39" t="s">
        <v>24</v>
      </c>
      <c r="C9" s="39" t="s">
        <v>25</v>
      </c>
      <c r="D9" s="112">
        <v>103000</v>
      </c>
      <c r="E9" s="112">
        <v>103000</v>
      </c>
    </row>
    <row r="10" spans="1:7" s="13" customFormat="1" ht="36" x14ac:dyDescent="0.2">
      <c r="A10" s="39" t="s">
        <v>2253</v>
      </c>
      <c r="B10" s="39" t="s">
        <v>21</v>
      </c>
      <c r="C10" s="39" t="s">
        <v>2254</v>
      </c>
      <c r="D10" s="112">
        <v>199000</v>
      </c>
      <c r="E10" s="112">
        <v>199000</v>
      </c>
    </row>
    <row r="11" spans="1:7" s="13" customFormat="1" ht="24" x14ac:dyDescent="0.2">
      <c r="A11" s="39" t="s">
        <v>2255</v>
      </c>
      <c r="B11" s="39" t="s">
        <v>272</v>
      </c>
      <c r="C11" s="39" t="s">
        <v>273</v>
      </c>
      <c r="D11" s="112">
        <v>158000</v>
      </c>
      <c r="E11" s="112">
        <v>158000</v>
      </c>
    </row>
    <row r="12" spans="1:7" s="13" customFormat="1" ht="24" x14ac:dyDescent="0.2">
      <c r="A12" s="39" t="s">
        <v>2256</v>
      </c>
      <c r="B12" s="39" t="s">
        <v>28</v>
      </c>
      <c r="C12" s="39" t="s">
        <v>2257</v>
      </c>
      <c r="D12" s="112">
        <v>99000</v>
      </c>
      <c r="E12" s="112">
        <v>99000</v>
      </c>
    </row>
    <row r="13" spans="1:7" s="13" customFormat="1" ht="36" x14ac:dyDescent="0.2">
      <c r="A13" s="39" t="s">
        <v>2258</v>
      </c>
      <c r="B13" s="39" t="s">
        <v>27</v>
      </c>
      <c r="C13" s="39" t="s">
        <v>2259</v>
      </c>
      <c r="D13" s="112">
        <v>140000</v>
      </c>
      <c r="E13" s="112">
        <v>140000</v>
      </c>
    </row>
    <row r="14" spans="1:7" s="13" customFormat="1" ht="36" x14ac:dyDescent="0.2">
      <c r="A14" s="39" t="s">
        <v>2260</v>
      </c>
      <c r="B14" s="39" t="s">
        <v>26</v>
      </c>
      <c r="C14" s="39" t="s">
        <v>2261</v>
      </c>
      <c r="D14" s="112">
        <v>576000</v>
      </c>
      <c r="E14" s="112">
        <v>576000</v>
      </c>
    </row>
    <row r="15" spans="1:7" s="13" customFormat="1" ht="36" x14ac:dyDescent="0.2">
      <c r="A15" s="39" t="s">
        <v>2262</v>
      </c>
      <c r="B15" s="39" t="s">
        <v>2263</v>
      </c>
      <c r="C15" s="39" t="s">
        <v>2264</v>
      </c>
      <c r="D15" s="112">
        <v>263000</v>
      </c>
      <c r="E15" s="112">
        <v>263000</v>
      </c>
    </row>
    <row r="16" spans="1:7" s="13" customFormat="1" ht="24" x14ac:dyDescent="0.2">
      <c r="A16" s="39" t="s">
        <v>2265</v>
      </c>
      <c r="B16" s="39" t="s">
        <v>29</v>
      </c>
      <c r="C16" s="39" t="s">
        <v>48</v>
      </c>
      <c r="D16" s="112">
        <v>42000</v>
      </c>
      <c r="E16" s="112">
        <v>42000</v>
      </c>
    </row>
    <row r="17" spans="1:5" s="13" customFormat="1" ht="36" x14ac:dyDescent="0.2">
      <c r="A17" s="39" t="s">
        <v>2266</v>
      </c>
      <c r="B17" s="39" t="s">
        <v>31</v>
      </c>
      <c r="C17" s="39" t="s">
        <v>2267</v>
      </c>
      <c r="D17" s="112">
        <v>37000</v>
      </c>
      <c r="E17" s="112">
        <v>37000</v>
      </c>
    </row>
    <row r="18" spans="1:5" s="13" customFormat="1" ht="36" x14ac:dyDescent="0.2">
      <c r="A18" s="39" t="s">
        <v>2268</v>
      </c>
      <c r="B18" s="39" t="s">
        <v>32</v>
      </c>
      <c r="C18" s="39" t="s">
        <v>2269</v>
      </c>
      <c r="D18" s="112">
        <v>41000</v>
      </c>
      <c r="E18" s="112">
        <v>41000</v>
      </c>
    </row>
    <row r="19" spans="1:5" s="13" customFormat="1" ht="24" x14ac:dyDescent="0.2">
      <c r="A19" s="39" t="s">
        <v>2270</v>
      </c>
      <c r="B19" s="39" t="s">
        <v>51</v>
      </c>
      <c r="C19" s="39" t="s">
        <v>2271</v>
      </c>
      <c r="D19" s="112">
        <v>41000</v>
      </c>
      <c r="E19" s="112">
        <v>41000</v>
      </c>
    </row>
    <row r="20" spans="1:5" s="13" customFormat="1" ht="24" x14ac:dyDescent="0.2">
      <c r="A20" s="39" t="s">
        <v>2272</v>
      </c>
      <c r="B20" s="39" t="s">
        <v>21</v>
      </c>
      <c r="C20" s="39" t="s">
        <v>2273</v>
      </c>
      <c r="D20" s="112">
        <v>39000</v>
      </c>
      <c r="E20" s="112">
        <v>39000</v>
      </c>
    </row>
    <row r="21" spans="1:5" s="13" customFormat="1" ht="24" x14ac:dyDescent="0.2">
      <c r="A21" s="39" t="s">
        <v>2274</v>
      </c>
      <c r="B21" s="39" t="s">
        <v>44</v>
      </c>
      <c r="C21" s="39" t="s">
        <v>2275</v>
      </c>
      <c r="D21" s="112">
        <v>36000</v>
      </c>
      <c r="E21" s="112">
        <v>36000</v>
      </c>
    </row>
    <row r="22" spans="1:5" s="13" customFormat="1" ht="24" x14ac:dyDescent="0.2">
      <c r="A22" s="39" t="s">
        <v>2276</v>
      </c>
      <c r="B22" s="39" t="s">
        <v>34</v>
      </c>
      <c r="C22" s="39" t="s">
        <v>2277</v>
      </c>
      <c r="D22" s="112">
        <v>41000</v>
      </c>
      <c r="E22" s="112">
        <v>41000</v>
      </c>
    </row>
    <row r="23" spans="1:5" s="13" customFormat="1" ht="48" x14ac:dyDescent="0.2">
      <c r="A23" s="39" t="s">
        <v>2278</v>
      </c>
      <c r="B23" s="39" t="s">
        <v>43</v>
      </c>
      <c r="C23" s="39" t="s">
        <v>2279</v>
      </c>
      <c r="D23" s="112">
        <v>42000</v>
      </c>
      <c r="E23" s="112">
        <v>42000</v>
      </c>
    </row>
    <row r="24" spans="1:5" s="13" customFormat="1" ht="48" x14ac:dyDescent="0.2">
      <c r="A24" s="39" t="s">
        <v>2280</v>
      </c>
      <c r="B24" s="39" t="s">
        <v>43</v>
      </c>
      <c r="C24" s="39" t="s">
        <v>2281</v>
      </c>
      <c r="D24" s="112">
        <v>44000</v>
      </c>
      <c r="E24" s="112">
        <v>44000</v>
      </c>
    </row>
    <row r="25" spans="1:5" s="13" customFormat="1" ht="36" x14ac:dyDescent="0.2">
      <c r="A25" s="39" t="s">
        <v>2282</v>
      </c>
      <c r="B25" s="39" t="s">
        <v>53</v>
      </c>
      <c r="C25" s="39" t="s">
        <v>2283</v>
      </c>
      <c r="D25" s="112">
        <v>43000</v>
      </c>
      <c r="E25" s="112">
        <v>43000</v>
      </c>
    </row>
    <row r="26" spans="1:5" s="13" customFormat="1" ht="36" x14ac:dyDescent="0.2">
      <c r="A26" s="39" t="s">
        <v>2284</v>
      </c>
      <c r="B26" s="39" t="s">
        <v>33</v>
      </c>
      <c r="C26" s="39" t="s">
        <v>2285</v>
      </c>
      <c r="D26" s="112">
        <v>21000</v>
      </c>
      <c r="E26" s="112">
        <v>21000</v>
      </c>
    </row>
    <row r="27" spans="1:5" s="13" customFormat="1" ht="24" x14ac:dyDescent="0.2">
      <c r="A27" s="39" t="s">
        <v>2286</v>
      </c>
      <c r="B27" s="39" t="s">
        <v>274</v>
      </c>
      <c r="C27" s="39" t="s">
        <v>275</v>
      </c>
      <c r="D27" s="112">
        <v>37000</v>
      </c>
      <c r="E27" s="112">
        <v>37000</v>
      </c>
    </row>
    <row r="28" spans="1:5" s="13" customFormat="1" ht="24" x14ac:dyDescent="0.2">
      <c r="A28" s="39" t="s">
        <v>2287</v>
      </c>
      <c r="B28" s="39" t="s">
        <v>49</v>
      </c>
      <c r="C28" s="39" t="s">
        <v>50</v>
      </c>
      <c r="D28" s="112">
        <v>43000</v>
      </c>
      <c r="E28" s="112">
        <v>43000</v>
      </c>
    </row>
    <row r="29" spans="1:5" s="13" customFormat="1" ht="24" x14ac:dyDescent="0.2">
      <c r="A29" s="39" t="s">
        <v>2288</v>
      </c>
      <c r="B29" s="39" t="s">
        <v>49</v>
      </c>
      <c r="C29" s="39" t="s">
        <v>2289</v>
      </c>
      <c r="D29" s="112">
        <v>40000</v>
      </c>
      <c r="E29" s="112">
        <v>40000</v>
      </c>
    </row>
    <row r="30" spans="1:5" s="13" customFormat="1" ht="36" x14ac:dyDescent="0.2">
      <c r="A30" s="39" t="s">
        <v>2290</v>
      </c>
      <c r="B30" s="39" t="s">
        <v>30</v>
      </c>
      <c r="C30" s="39" t="s">
        <v>2291</v>
      </c>
      <c r="D30" s="112">
        <v>40000</v>
      </c>
      <c r="E30" s="112">
        <v>40000</v>
      </c>
    </row>
    <row r="31" spans="1:5" s="13" customFormat="1" ht="24" x14ac:dyDescent="0.2">
      <c r="A31" s="39" t="s">
        <v>2292</v>
      </c>
      <c r="B31" s="39" t="s">
        <v>42</v>
      </c>
      <c r="C31" s="39" t="s">
        <v>2293</v>
      </c>
      <c r="D31" s="112">
        <v>43000</v>
      </c>
      <c r="E31" s="112">
        <f>D31-36044</f>
        <v>6956</v>
      </c>
    </row>
    <row r="32" spans="1:5" s="13" customFormat="1" ht="24" x14ac:dyDescent="0.2">
      <c r="A32" s="39" t="s">
        <v>2294</v>
      </c>
      <c r="B32" s="39" t="s">
        <v>272</v>
      </c>
      <c r="C32" s="39" t="s">
        <v>2295</v>
      </c>
      <c r="D32" s="112">
        <v>43000</v>
      </c>
      <c r="E32" s="112">
        <v>43000</v>
      </c>
    </row>
    <row r="33" spans="1:5" s="13" customFormat="1" ht="36" x14ac:dyDescent="0.2">
      <c r="A33" s="39" t="s">
        <v>2296</v>
      </c>
      <c r="B33" s="39" t="s">
        <v>46</v>
      </c>
      <c r="C33" s="39" t="s">
        <v>2297</v>
      </c>
      <c r="D33" s="112">
        <v>38000</v>
      </c>
      <c r="E33" s="112">
        <v>38000</v>
      </c>
    </row>
    <row r="34" spans="1:5" s="13" customFormat="1" ht="36" x14ac:dyDescent="0.2">
      <c r="A34" s="39" t="s">
        <v>2298</v>
      </c>
      <c r="B34" s="39" t="s">
        <v>40</v>
      </c>
      <c r="C34" s="39" t="s">
        <v>2299</v>
      </c>
      <c r="D34" s="112">
        <v>37000</v>
      </c>
      <c r="E34" s="112">
        <v>37000</v>
      </c>
    </row>
    <row r="35" spans="1:5" s="13" customFormat="1" ht="24" x14ac:dyDescent="0.2">
      <c r="A35" s="39" t="s">
        <v>2300</v>
      </c>
      <c r="B35" s="39" t="s">
        <v>184</v>
      </c>
      <c r="C35" s="39" t="s">
        <v>2301</v>
      </c>
      <c r="D35" s="112">
        <v>41000</v>
      </c>
      <c r="E35" s="112">
        <v>41000</v>
      </c>
    </row>
    <row r="36" spans="1:5" s="13" customFormat="1" ht="36" x14ac:dyDescent="0.2">
      <c r="A36" s="39" t="s">
        <v>2302</v>
      </c>
      <c r="B36" s="39" t="s">
        <v>46</v>
      </c>
      <c r="C36" s="39" t="s">
        <v>2303</v>
      </c>
      <c r="D36" s="112">
        <v>43000</v>
      </c>
      <c r="E36" s="112">
        <v>43000</v>
      </c>
    </row>
    <row r="37" spans="1:5" s="13" customFormat="1" ht="24" x14ac:dyDescent="0.2">
      <c r="A37" s="39" t="s">
        <v>2304</v>
      </c>
      <c r="B37" s="39" t="s">
        <v>38</v>
      </c>
      <c r="C37" s="39" t="s">
        <v>2305</v>
      </c>
      <c r="D37" s="112">
        <v>43000</v>
      </c>
      <c r="E37" s="112">
        <v>43000</v>
      </c>
    </row>
    <row r="38" spans="1:5" s="13" customFormat="1" ht="36" x14ac:dyDescent="0.2">
      <c r="A38" s="39" t="s">
        <v>2306</v>
      </c>
      <c r="B38" s="39" t="s">
        <v>2307</v>
      </c>
      <c r="C38" s="39" t="s">
        <v>276</v>
      </c>
      <c r="D38" s="112">
        <v>43000</v>
      </c>
      <c r="E38" s="112">
        <v>43000</v>
      </c>
    </row>
    <row r="39" spans="1:5" s="13" customFormat="1" ht="36" x14ac:dyDescent="0.2">
      <c r="A39" s="39" t="s">
        <v>2308</v>
      </c>
      <c r="B39" s="39" t="s">
        <v>45</v>
      </c>
      <c r="C39" s="39" t="s">
        <v>2309</v>
      </c>
      <c r="D39" s="112">
        <v>38000</v>
      </c>
      <c r="E39" s="112">
        <v>38000</v>
      </c>
    </row>
    <row r="40" spans="1:5" s="13" customFormat="1" ht="36" x14ac:dyDescent="0.2">
      <c r="A40" s="39" t="s">
        <v>2310</v>
      </c>
      <c r="B40" s="39" t="s">
        <v>277</v>
      </c>
      <c r="C40" s="39" t="s">
        <v>2311</v>
      </c>
      <c r="D40" s="112">
        <v>36000</v>
      </c>
      <c r="E40" s="112">
        <v>36000</v>
      </c>
    </row>
    <row r="41" spans="1:5" s="13" customFormat="1" ht="36" x14ac:dyDescent="0.2">
      <c r="A41" s="39" t="s">
        <v>2312</v>
      </c>
      <c r="B41" s="39" t="s">
        <v>172</v>
      </c>
      <c r="C41" s="39" t="s">
        <v>2313</v>
      </c>
      <c r="D41" s="112">
        <v>40000</v>
      </c>
      <c r="E41" s="112">
        <v>40000</v>
      </c>
    </row>
    <row r="42" spans="1:5" s="13" customFormat="1" ht="36" x14ac:dyDescent="0.2">
      <c r="A42" s="39" t="s">
        <v>2314</v>
      </c>
      <c r="B42" s="39" t="s">
        <v>35</v>
      </c>
      <c r="C42" s="39" t="s">
        <v>2315</v>
      </c>
      <c r="D42" s="112">
        <v>42000</v>
      </c>
      <c r="E42" s="112">
        <v>42000</v>
      </c>
    </row>
    <row r="43" spans="1:5" s="13" customFormat="1" ht="24" x14ac:dyDescent="0.2">
      <c r="A43" s="39" t="s">
        <v>2316</v>
      </c>
      <c r="B43" s="39" t="s">
        <v>2317</v>
      </c>
      <c r="C43" s="39" t="s">
        <v>2318</v>
      </c>
      <c r="D43" s="112">
        <v>39000</v>
      </c>
      <c r="E43" s="112">
        <v>39000</v>
      </c>
    </row>
    <row r="44" spans="1:5" s="13" customFormat="1" ht="16.5" customHeight="1" x14ac:dyDescent="0.2">
      <c r="A44" s="39" t="s">
        <v>2319</v>
      </c>
      <c r="B44" s="39" t="s">
        <v>524</v>
      </c>
      <c r="C44" s="39" t="s">
        <v>2320</v>
      </c>
      <c r="D44" s="112">
        <v>40000</v>
      </c>
      <c r="E44" s="112">
        <v>40000</v>
      </c>
    </row>
    <row r="45" spans="1:5" s="13" customFormat="1" ht="36" x14ac:dyDescent="0.2">
      <c r="A45" s="39" t="s">
        <v>2321</v>
      </c>
      <c r="B45" s="39" t="s">
        <v>37</v>
      </c>
      <c r="C45" s="39" t="s">
        <v>2322</v>
      </c>
      <c r="D45" s="112">
        <v>36000</v>
      </c>
      <c r="E45" s="112">
        <v>36000</v>
      </c>
    </row>
    <row r="46" spans="1:5" s="13" customFormat="1" ht="36" x14ac:dyDescent="0.2">
      <c r="A46" s="39" t="s">
        <v>2323</v>
      </c>
      <c r="B46" s="39" t="s">
        <v>41</v>
      </c>
      <c r="C46" s="39" t="s">
        <v>2324</v>
      </c>
      <c r="D46" s="112">
        <v>37000</v>
      </c>
      <c r="E46" s="112">
        <v>37000</v>
      </c>
    </row>
    <row r="47" spans="1:5" s="13" customFormat="1" ht="36" x14ac:dyDescent="0.2">
      <c r="A47" s="39" t="s">
        <v>2325</v>
      </c>
      <c r="B47" s="39" t="s">
        <v>41</v>
      </c>
      <c r="C47" s="39" t="s">
        <v>2326</v>
      </c>
      <c r="D47" s="112">
        <v>30000</v>
      </c>
      <c r="E47" s="112">
        <v>30000</v>
      </c>
    </row>
    <row r="48" spans="1:5" s="13" customFormat="1" ht="48" x14ac:dyDescent="0.2">
      <c r="A48" s="39" t="s">
        <v>2327</v>
      </c>
      <c r="B48" s="39" t="s">
        <v>2328</v>
      </c>
      <c r="C48" s="39" t="s">
        <v>2329</v>
      </c>
      <c r="D48" s="112">
        <v>39000</v>
      </c>
      <c r="E48" s="112">
        <v>39000</v>
      </c>
    </row>
    <row r="49" spans="1:5" s="13" customFormat="1" ht="24" x14ac:dyDescent="0.2">
      <c r="A49" s="39" t="s">
        <v>2330</v>
      </c>
      <c r="B49" s="39" t="s">
        <v>174</v>
      </c>
      <c r="C49" s="39" t="s">
        <v>2331</v>
      </c>
      <c r="D49" s="112">
        <v>30000</v>
      </c>
      <c r="E49" s="112">
        <v>30000</v>
      </c>
    </row>
    <row r="50" spans="1:5" s="13" customFormat="1" ht="24" x14ac:dyDescent="0.2">
      <c r="A50" s="66" t="s">
        <v>2332</v>
      </c>
      <c r="B50" s="66" t="s">
        <v>54</v>
      </c>
      <c r="C50" s="66" t="s">
        <v>55</v>
      </c>
      <c r="D50" s="111">
        <v>52000</v>
      </c>
      <c r="E50" s="111">
        <v>52000</v>
      </c>
    </row>
    <row r="51" spans="1:5" s="13" customFormat="1" ht="12" x14ac:dyDescent="0.2">
      <c r="A51" s="66" t="s">
        <v>2333</v>
      </c>
      <c r="B51" s="66" t="s">
        <v>26</v>
      </c>
      <c r="C51" s="66" t="s">
        <v>2334</v>
      </c>
      <c r="D51" s="111">
        <v>189000</v>
      </c>
      <c r="E51" s="111">
        <v>189000</v>
      </c>
    </row>
    <row r="52" spans="1:5" s="13" customFormat="1" ht="36" x14ac:dyDescent="0.2">
      <c r="A52" s="66" t="s">
        <v>2335</v>
      </c>
      <c r="B52" s="66" t="s">
        <v>278</v>
      </c>
      <c r="C52" s="66" t="s">
        <v>2336</v>
      </c>
      <c r="D52" s="111">
        <v>137000</v>
      </c>
      <c r="E52" s="111">
        <f>D52-25525.87</f>
        <v>111474.13</v>
      </c>
    </row>
    <row r="53" spans="1:5" s="13" customFormat="1" ht="36" x14ac:dyDescent="0.2">
      <c r="A53" s="66" t="s">
        <v>2337</v>
      </c>
      <c r="B53" s="66" t="s">
        <v>2263</v>
      </c>
      <c r="C53" s="66" t="s">
        <v>593</v>
      </c>
      <c r="D53" s="111">
        <v>122000</v>
      </c>
      <c r="E53" s="111">
        <v>122000</v>
      </c>
    </row>
    <row r="54" spans="1:5" s="13" customFormat="1" ht="12" x14ac:dyDescent="0.2">
      <c r="A54" s="54"/>
      <c r="B54" s="54"/>
      <c r="C54" s="54"/>
      <c r="D54" s="67"/>
      <c r="E54" s="68"/>
    </row>
    <row r="55" spans="1:5" x14ac:dyDescent="0.25">
      <c r="E55" s="71"/>
    </row>
  </sheetData>
  <mergeCells count="5">
    <mergeCell ref="A1:C1"/>
    <mergeCell ref="A3:E3"/>
    <mergeCell ref="A4:E4"/>
    <mergeCell ref="A5:E5"/>
    <mergeCell ref="A2:E2"/>
  </mergeCells>
  <pageMargins left="0.70866141732283472" right="0.70866141732283472" top="0.78740157480314965" bottom="0.78740157480314965" header="0.31496062992125984" footer="0.31496062992125984"/>
  <pageSetup paperSize="9" scale="97" firstPageNumber="29" orientation="portrait" useFirstPageNumber="1" r:id="rId1"/>
  <headerFooter>
    <oddFooter>&amp;C&amp;P&amp;RTab. č. 10 Krajské dotační programy - kap. 48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603E-573D-4E51-82DB-4081C43A3D18}">
  <dimension ref="A1:G70"/>
  <sheetViews>
    <sheetView workbookViewId="0">
      <selection activeCell="D1" sqref="D1:E1"/>
    </sheetView>
  </sheetViews>
  <sheetFormatPr defaultRowHeight="15" x14ac:dyDescent="0.25"/>
  <cols>
    <col min="1" max="1" width="11.85546875" style="74" customWidth="1"/>
    <col min="2" max="3" width="24.5703125" style="74" customWidth="1"/>
    <col min="4" max="5" width="14.140625" style="145" customWidth="1"/>
    <col min="257" max="257" width="11.85546875" customWidth="1"/>
    <col min="258" max="259" width="24.5703125" customWidth="1"/>
    <col min="260" max="261" width="14.140625" customWidth="1"/>
    <col min="513" max="513" width="11.85546875" customWidth="1"/>
    <col min="514" max="515" width="24.5703125" customWidth="1"/>
    <col min="516" max="517" width="14.140625" customWidth="1"/>
    <col min="769" max="769" width="11.85546875" customWidth="1"/>
    <col min="770" max="771" width="24.5703125" customWidth="1"/>
    <col min="772" max="773" width="14.140625" customWidth="1"/>
    <col min="1025" max="1025" width="11.85546875" customWidth="1"/>
    <col min="1026" max="1027" width="24.5703125" customWidth="1"/>
    <col min="1028" max="1029" width="14.140625" customWidth="1"/>
    <col min="1281" max="1281" width="11.85546875" customWidth="1"/>
    <col min="1282" max="1283" width="24.5703125" customWidth="1"/>
    <col min="1284" max="1285" width="14.140625" customWidth="1"/>
    <col min="1537" max="1537" width="11.85546875" customWidth="1"/>
    <col min="1538" max="1539" width="24.5703125" customWidth="1"/>
    <col min="1540" max="1541" width="14.140625" customWidth="1"/>
    <col min="1793" max="1793" width="11.85546875" customWidth="1"/>
    <col min="1794" max="1795" width="24.5703125" customWidth="1"/>
    <col min="1796" max="1797" width="14.140625" customWidth="1"/>
    <col min="2049" max="2049" width="11.85546875" customWidth="1"/>
    <col min="2050" max="2051" width="24.5703125" customWidth="1"/>
    <col min="2052" max="2053" width="14.140625" customWidth="1"/>
    <col min="2305" max="2305" width="11.85546875" customWidth="1"/>
    <col min="2306" max="2307" width="24.5703125" customWidth="1"/>
    <col min="2308" max="2309" width="14.140625" customWidth="1"/>
    <col min="2561" max="2561" width="11.85546875" customWidth="1"/>
    <col min="2562" max="2563" width="24.5703125" customWidth="1"/>
    <col min="2564" max="2565" width="14.140625" customWidth="1"/>
    <col min="2817" max="2817" width="11.85546875" customWidth="1"/>
    <col min="2818" max="2819" width="24.5703125" customWidth="1"/>
    <col min="2820" max="2821" width="14.140625" customWidth="1"/>
    <col min="3073" max="3073" width="11.85546875" customWidth="1"/>
    <col min="3074" max="3075" width="24.5703125" customWidth="1"/>
    <col min="3076" max="3077" width="14.140625" customWidth="1"/>
    <col min="3329" max="3329" width="11.85546875" customWidth="1"/>
    <col min="3330" max="3331" width="24.5703125" customWidth="1"/>
    <col min="3332" max="3333" width="14.140625" customWidth="1"/>
    <col min="3585" max="3585" width="11.85546875" customWidth="1"/>
    <col min="3586" max="3587" width="24.5703125" customWidth="1"/>
    <col min="3588" max="3589" width="14.140625" customWidth="1"/>
    <col min="3841" max="3841" width="11.85546875" customWidth="1"/>
    <col min="3842" max="3843" width="24.5703125" customWidth="1"/>
    <col min="3844" max="3845" width="14.140625" customWidth="1"/>
    <col min="4097" max="4097" width="11.85546875" customWidth="1"/>
    <col min="4098" max="4099" width="24.5703125" customWidth="1"/>
    <col min="4100" max="4101" width="14.140625" customWidth="1"/>
    <col min="4353" max="4353" width="11.85546875" customWidth="1"/>
    <col min="4354" max="4355" width="24.5703125" customWidth="1"/>
    <col min="4356" max="4357" width="14.140625" customWidth="1"/>
    <col min="4609" max="4609" width="11.85546875" customWidth="1"/>
    <col min="4610" max="4611" width="24.5703125" customWidth="1"/>
    <col min="4612" max="4613" width="14.140625" customWidth="1"/>
    <col min="4865" max="4865" width="11.85546875" customWidth="1"/>
    <col min="4866" max="4867" width="24.5703125" customWidth="1"/>
    <col min="4868" max="4869" width="14.140625" customWidth="1"/>
    <col min="5121" max="5121" width="11.85546875" customWidth="1"/>
    <col min="5122" max="5123" width="24.5703125" customWidth="1"/>
    <col min="5124" max="5125" width="14.140625" customWidth="1"/>
    <col min="5377" max="5377" width="11.85546875" customWidth="1"/>
    <col min="5378" max="5379" width="24.5703125" customWidth="1"/>
    <col min="5380" max="5381" width="14.140625" customWidth="1"/>
    <col min="5633" max="5633" width="11.85546875" customWidth="1"/>
    <col min="5634" max="5635" width="24.5703125" customWidth="1"/>
    <col min="5636" max="5637" width="14.140625" customWidth="1"/>
    <col min="5889" max="5889" width="11.85546875" customWidth="1"/>
    <col min="5890" max="5891" width="24.5703125" customWidth="1"/>
    <col min="5892" max="5893" width="14.140625" customWidth="1"/>
    <col min="6145" max="6145" width="11.85546875" customWidth="1"/>
    <col min="6146" max="6147" width="24.5703125" customWidth="1"/>
    <col min="6148" max="6149" width="14.140625" customWidth="1"/>
    <col min="6401" max="6401" width="11.85546875" customWidth="1"/>
    <col min="6402" max="6403" width="24.5703125" customWidth="1"/>
    <col min="6404" max="6405" width="14.140625" customWidth="1"/>
    <col min="6657" max="6657" width="11.85546875" customWidth="1"/>
    <col min="6658" max="6659" width="24.5703125" customWidth="1"/>
    <col min="6660" max="6661" width="14.140625" customWidth="1"/>
    <col min="6913" max="6913" width="11.85546875" customWidth="1"/>
    <col min="6914" max="6915" width="24.5703125" customWidth="1"/>
    <col min="6916" max="6917" width="14.140625" customWidth="1"/>
    <col min="7169" max="7169" width="11.85546875" customWidth="1"/>
    <col min="7170" max="7171" width="24.5703125" customWidth="1"/>
    <col min="7172" max="7173" width="14.140625" customWidth="1"/>
    <col min="7425" max="7425" width="11.85546875" customWidth="1"/>
    <col min="7426" max="7427" width="24.5703125" customWidth="1"/>
    <col min="7428" max="7429" width="14.140625" customWidth="1"/>
    <col min="7681" max="7681" width="11.85546875" customWidth="1"/>
    <col min="7682" max="7683" width="24.5703125" customWidth="1"/>
    <col min="7684" max="7685" width="14.140625" customWidth="1"/>
    <col min="7937" max="7937" width="11.85546875" customWidth="1"/>
    <col min="7938" max="7939" width="24.5703125" customWidth="1"/>
    <col min="7940" max="7941" width="14.140625" customWidth="1"/>
    <col min="8193" max="8193" width="11.85546875" customWidth="1"/>
    <col min="8194" max="8195" width="24.5703125" customWidth="1"/>
    <col min="8196" max="8197" width="14.140625" customWidth="1"/>
    <col min="8449" max="8449" width="11.85546875" customWidth="1"/>
    <col min="8450" max="8451" width="24.5703125" customWidth="1"/>
    <col min="8452" max="8453" width="14.140625" customWidth="1"/>
    <col min="8705" max="8705" width="11.85546875" customWidth="1"/>
    <col min="8706" max="8707" width="24.5703125" customWidth="1"/>
    <col min="8708" max="8709" width="14.140625" customWidth="1"/>
    <col min="8961" max="8961" width="11.85546875" customWidth="1"/>
    <col min="8962" max="8963" width="24.5703125" customWidth="1"/>
    <col min="8964" max="8965" width="14.140625" customWidth="1"/>
    <col min="9217" max="9217" width="11.85546875" customWidth="1"/>
    <col min="9218" max="9219" width="24.5703125" customWidth="1"/>
    <col min="9220" max="9221" width="14.140625" customWidth="1"/>
    <col min="9473" max="9473" width="11.85546875" customWidth="1"/>
    <col min="9474" max="9475" width="24.5703125" customWidth="1"/>
    <col min="9476" max="9477" width="14.140625" customWidth="1"/>
    <col min="9729" max="9729" width="11.85546875" customWidth="1"/>
    <col min="9730" max="9731" width="24.5703125" customWidth="1"/>
    <col min="9732" max="9733" width="14.140625" customWidth="1"/>
    <col min="9985" max="9985" width="11.85546875" customWidth="1"/>
    <col min="9986" max="9987" width="24.5703125" customWidth="1"/>
    <col min="9988" max="9989" width="14.140625" customWidth="1"/>
    <col min="10241" max="10241" width="11.85546875" customWidth="1"/>
    <col min="10242" max="10243" width="24.5703125" customWidth="1"/>
    <col min="10244" max="10245" width="14.140625" customWidth="1"/>
    <col min="10497" max="10497" width="11.85546875" customWidth="1"/>
    <col min="10498" max="10499" width="24.5703125" customWidth="1"/>
    <col min="10500" max="10501" width="14.140625" customWidth="1"/>
    <col min="10753" max="10753" width="11.85546875" customWidth="1"/>
    <col min="10754" max="10755" width="24.5703125" customWidth="1"/>
    <col min="10756" max="10757" width="14.140625" customWidth="1"/>
    <col min="11009" max="11009" width="11.85546875" customWidth="1"/>
    <col min="11010" max="11011" width="24.5703125" customWidth="1"/>
    <col min="11012" max="11013" width="14.140625" customWidth="1"/>
    <col min="11265" max="11265" width="11.85546875" customWidth="1"/>
    <col min="11266" max="11267" width="24.5703125" customWidth="1"/>
    <col min="11268" max="11269" width="14.140625" customWidth="1"/>
    <col min="11521" max="11521" width="11.85546875" customWidth="1"/>
    <col min="11522" max="11523" width="24.5703125" customWidth="1"/>
    <col min="11524" max="11525" width="14.140625" customWidth="1"/>
    <col min="11777" max="11777" width="11.85546875" customWidth="1"/>
    <col min="11778" max="11779" width="24.5703125" customWidth="1"/>
    <col min="11780" max="11781" width="14.140625" customWidth="1"/>
    <col min="12033" max="12033" width="11.85546875" customWidth="1"/>
    <col min="12034" max="12035" width="24.5703125" customWidth="1"/>
    <col min="12036" max="12037" width="14.140625" customWidth="1"/>
    <col min="12289" max="12289" width="11.85546875" customWidth="1"/>
    <col min="12290" max="12291" width="24.5703125" customWidth="1"/>
    <col min="12292" max="12293" width="14.140625" customWidth="1"/>
    <col min="12545" max="12545" width="11.85546875" customWidth="1"/>
    <col min="12546" max="12547" width="24.5703125" customWidth="1"/>
    <col min="12548" max="12549" width="14.140625" customWidth="1"/>
    <col min="12801" max="12801" width="11.85546875" customWidth="1"/>
    <col min="12802" max="12803" width="24.5703125" customWidth="1"/>
    <col min="12804" max="12805" width="14.140625" customWidth="1"/>
    <col min="13057" max="13057" width="11.85546875" customWidth="1"/>
    <col min="13058" max="13059" width="24.5703125" customWidth="1"/>
    <col min="13060" max="13061" width="14.140625" customWidth="1"/>
    <col min="13313" max="13313" width="11.85546875" customWidth="1"/>
    <col min="13314" max="13315" width="24.5703125" customWidth="1"/>
    <col min="13316" max="13317" width="14.140625" customWidth="1"/>
    <col min="13569" max="13569" width="11.85546875" customWidth="1"/>
    <col min="13570" max="13571" width="24.5703125" customWidth="1"/>
    <col min="13572" max="13573" width="14.140625" customWidth="1"/>
    <col min="13825" max="13825" width="11.85546875" customWidth="1"/>
    <col min="13826" max="13827" width="24.5703125" customWidth="1"/>
    <col min="13828" max="13829" width="14.140625" customWidth="1"/>
    <col min="14081" max="14081" width="11.85546875" customWidth="1"/>
    <col min="14082" max="14083" width="24.5703125" customWidth="1"/>
    <col min="14084" max="14085" width="14.140625" customWidth="1"/>
    <col min="14337" max="14337" width="11.85546875" customWidth="1"/>
    <col min="14338" max="14339" width="24.5703125" customWidth="1"/>
    <col min="14340" max="14341" width="14.140625" customWidth="1"/>
    <col min="14593" max="14593" width="11.85546875" customWidth="1"/>
    <col min="14594" max="14595" width="24.5703125" customWidth="1"/>
    <col min="14596" max="14597" width="14.140625" customWidth="1"/>
    <col min="14849" max="14849" width="11.85546875" customWidth="1"/>
    <col min="14850" max="14851" width="24.5703125" customWidth="1"/>
    <col min="14852" max="14853" width="14.140625" customWidth="1"/>
    <col min="15105" max="15105" width="11.85546875" customWidth="1"/>
    <col min="15106" max="15107" width="24.5703125" customWidth="1"/>
    <col min="15108" max="15109" width="14.140625" customWidth="1"/>
    <col min="15361" max="15361" width="11.85546875" customWidth="1"/>
    <col min="15362" max="15363" width="24.5703125" customWidth="1"/>
    <col min="15364" max="15365" width="14.140625" customWidth="1"/>
    <col min="15617" max="15617" width="11.85546875" customWidth="1"/>
    <col min="15618" max="15619" width="24.5703125" customWidth="1"/>
    <col min="15620" max="15621" width="14.140625" customWidth="1"/>
    <col min="15873" max="15873" width="11.85546875" customWidth="1"/>
    <col min="15874" max="15875" width="24.5703125" customWidth="1"/>
    <col min="15876" max="15877" width="14.140625" customWidth="1"/>
    <col min="16129" max="16129" width="11.85546875" customWidth="1"/>
    <col min="16130" max="16131" width="24.5703125" customWidth="1"/>
    <col min="16132" max="16133" width="14.140625" customWidth="1"/>
  </cols>
  <sheetData>
    <row r="1" spans="1:7" s="55" customFormat="1" ht="20.45" customHeight="1" x14ac:dyDescent="0.25">
      <c r="A1" s="170" t="s">
        <v>4417</v>
      </c>
      <c r="B1" s="170"/>
      <c r="C1" s="170"/>
      <c r="D1" s="137">
        <f>SUM(D7:D69)</f>
        <v>2868000</v>
      </c>
      <c r="E1" s="137">
        <f>SUM(E7:E69)</f>
        <v>2868000</v>
      </c>
      <c r="G1" s="56"/>
    </row>
    <row r="2" spans="1:7" s="57" customFormat="1" ht="12.75" x14ac:dyDescent="0.25">
      <c r="A2" s="171"/>
      <c r="B2" s="171"/>
      <c r="C2" s="171"/>
      <c r="D2" s="171"/>
      <c r="E2" s="171"/>
    </row>
    <row r="3" spans="1:7" s="57" customFormat="1" ht="12.75" x14ac:dyDescent="0.25">
      <c r="A3" s="169" t="s">
        <v>2338</v>
      </c>
      <c r="B3" s="169"/>
      <c r="C3" s="169"/>
      <c r="D3" s="169"/>
      <c r="E3" s="169"/>
    </row>
    <row r="4" spans="1:7" s="57" customFormat="1" ht="12.75" x14ac:dyDescent="0.25">
      <c r="A4" s="169" t="s">
        <v>2339</v>
      </c>
      <c r="B4" s="169"/>
      <c r="C4" s="169"/>
      <c r="D4" s="169"/>
      <c r="E4" s="169"/>
    </row>
    <row r="5" spans="1:7" s="57" customFormat="1" ht="12.75" x14ac:dyDescent="0.25">
      <c r="A5" s="169" t="s">
        <v>2340</v>
      </c>
      <c r="B5" s="169"/>
      <c r="C5" s="169"/>
      <c r="D5" s="169"/>
      <c r="E5" s="169"/>
    </row>
    <row r="6" spans="1:7" s="37" customFormat="1" ht="36" x14ac:dyDescent="0.25">
      <c r="A6" s="140" t="s">
        <v>169</v>
      </c>
      <c r="B6" s="141" t="s">
        <v>20</v>
      </c>
      <c r="C6" s="140" t="s">
        <v>0</v>
      </c>
      <c r="D6" s="142" t="s">
        <v>620</v>
      </c>
      <c r="E6" s="142" t="s">
        <v>619</v>
      </c>
    </row>
    <row r="7" spans="1:7" s="13" customFormat="1" ht="24" x14ac:dyDescent="0.2">
      <c r="A7" s="39" t="s">
        <v>2341</v>
      </c>
      <c r="B7" s="39" t="s">
        <v>80</v>
      </c>
      <c r="C7" s="39" t="s">
        <v>2342</v>
      </c>
      <c r="D7" s="112">
        <v>90000</v>
      </c>
      <c r="E7" s="112">
        <v>90000</v>
      </c>
    </row>
    <row r="8" spans="1:7" s="13" customFormat="1" ht="24" x14ac:dyDescent="0.2">
      <c r="A8" s="39" t="s">
        <v>2343</v>
      </c>
      <c r="B8" s="39" t="s">
        <v>2344</v>
      </c>
      <c r="C8" s="39" t="s">
        <v>2345</v>
      </c>
      <c r="D8" s="112">
        <v>54000</v>
      </c>
      <c r="E8" s="112">
        <v>54000</v>
      </c>
    </row>
    <row r="9" spans="1:7" s="13" customFormat="1" ht="24" x14ac:dyDescent="0.2">
      <c r="A9" s="39" t="s">
        <v>2346</v>
      </c>
      <c r="B9" s="39" t="s">
        <v>287</v>
      </c>
      <c r="C9" s="39" t="s">
        <v>2347</v>
      </c>
      <c r="D9" s="112">
        <v>67000</v>
      </c>
      <c r="E9" s="112">
        <v>67000</v>
      </c>
    </row>
    <row r="10" spans="1:7" s="13" customFormat="1" ht="24" x14ac:dyDescent="0.2">
      <c r="A10" s="39" t="s">
        <v>2348</v>
      </c>
      <c r="B10" s="39" t="s">
        <v>280</v>
      </c>
      <c r="C10" s="39" t="s">
        <v>2349</v>
      </c>
      <c r="D10" s="112">
        <v>30000</v>
      </c>
      <c r="E10" s="112">
        <v>30000</v>
      </c>
    </row>
    <row r="11" spans="1:7" s="13" customFormat="1" ht="24" x14ac:dyDescent="0.2">
      <c r="A11" s="39" t="s">
        <v>2350</v>
      </c>
      <c r="B11" s="39" t="s">
        <v>2351</v>
      </c>
      <c r="C11" s="39" t="s">
        <v>2352</v>
      </c>
      <c r="D11" s="112">
        <v>70000</v>
      </c>
      <c r="E11" s="112">
        <v>70000</v>
      </c>
    </row>
    <row r="12" spans="1:7" s="13" customFormat="1" ht="24" x14ac:dyDescent="0.2">
      <c r="A12" s="39" t="s">
        <v>2353</v>
      </c>
      <c r="B12" s="39" t="s">
        <v>723</v>
      </c>
      <c r="C12" s="39" t="s">
        <v>2354</v>
      </c>
      <c r="D12" s="112">
        <v>54000</v>
      </c>
      <c r="E12" s="112">
        <v>54000</v>
      </c>
    </row>
    <row r="13" spans="1:7" s="13" customFormat="1" ht="24" x14ac:dyDescent="0.2">
      <c r="A13" s="39" t="s">
        <v>2355</v>
      </c>
      <c r="B13" s="39" t="s">
        <v>2356</v>
      </c>
      <c r="C13" s="39" t="s">
        <v>2357</v>
      </c>
      <c r="D13" s="112">
        <v>48000</v>
      </c>
      <c r="E13" s="112">
        <v>48000</v>
      </c>
    </row>
    <row r="14" spans="1:7" s="13" customFormat="1" ht="24" x14ac:dyDescent="0.2">
      <c r="A14" s="39" t="s">
        <v>2358</v>
      </c>
      <c r="B14" s="39" t="s">
        <v>2359</v>
      </c>
      <c r="C14" s="39" t="s">
        <v>2360</v>
      </c>
      <c r="D14" s="112">
        <v>70000</v>
      </c>
      <c r="E14" s="112">
        <v>70000</v>
      </c>
    </row>
    <row r="15" spans="1:7" s="13" customFormat="1" ht="24" x14ac:dyDescent="0.2">
      <c r="A15" s="39" t="s">
        <v>2361</v>
      </c>
      <c r="B15" s="39" t="s">
        <v>286</v>
      </c>
      <c r="C15" s="39" t="s">
        <v>2362</v>
      </c>
      <c r="D15" s="112">
        <v>30000</v>
      </c>
      <c r="E15" s="112">
        <v>30000</v>
      </c>
    </row>
    <row r="16" spans="1:7" s="13" customFormat="1" ht="36" x14ac:dyDescent="0.2">
      <c r="A16" s="39" t="s">
        <v>2363</v>
      </c>
      <c r="B16" s="39" t="s">
        <v>2102</v>
      </c>
      <c r="C16" s="39" t="s">
        <v>2364</v>
      </c>
      <c r="D16" s="112">
        <v>30000</v>
      </c>
      <c r="E16" s="112">
        <v>30000</v>
      </c>
    </row>
    <row r="17" spans="1:5" s="13" customFormat="1" ht="24" x14ac:dyDescent="0.2">
      <c r="A17" s="39" t="s">
        <v>2365</v>
      </c>
      <c r="B17" s="39" t="s">
        <v>2366</v>
      </c>
      <c r="C17" s="39" t="s">
        <v>2367</v>
      </c>
      <c r="D17" s="112">
        <v>42000</v>
      </c>
      <c r="E17" s="112">
        <v>42000</v>
      </c>
    </row>
    <row r="18" spans="1:5" s="13" customFormat="1" ht="24" x14ac:dyDescent="0.2">
      <c r="A18" s="39" t="s">
        <v>2368</v>
      </c>
      <c r="B18" s="39" t="s">
        <v>2369</v>
      </c>
      <c r="C18" s="39" t="s">
        <v>2370</v>
      </c>
      <c r="D18" s="112">
        <v>60000</v>
      </c>
      <c r="E18" s="112">
        <v>60000</v>
      </c>
    </row>
    <row r="19" spans="1:5" s="13" customFormat="1" ht="36" x14ac:dyDescent="0.2">
      <c r="A19" s="39" t="s">
        <v>2371</v>
      </c>
      <c r="B19" s="39" t="s">
        <v>85</v>
      </c>
      <c r="C19" s="39" t="s">
        <v>2372</v>
      </c>
      <c r="D19" s="112">
        <v>47000</v>
      </c>
      <c r="E19" s="112">
        <v>47000</v>
      </c>
    </row>
    <row r="20" spans="1:5" s="13" customFormat="1" ht="36" x14ac:dyDescent="0.2">
      <c r="A20" s="39" t="s">
        <v>2373</v>
      </c>
      <c r="B20" s="39" t="s">
        <v>2374</v>
      </c>
      <c r="C20" s="39" t="s">
        <v>2375</v>
      </c>
      <c r="D20" s="112">
        <v>66000</v>
      </c>
      <c r="E20" s="112">
        <v>66000</v>
      </c>
    </row>
    <row r="21" spans="1:5" s="13" customFormat="1" ht="36" x14ac:dyDescent="0.2">
      <c r="A21" s="39" t="s">
        <v>2376</v>
      </c>
      <c r="B21" s="39" t="s">
        <v>2377</v>
      </c>
      <c r="C21" s="39" t="s">
        <v>2378</v>
      </c>
      <c r="D21" s="112">
        <v>37000</v>
      </c>
      <c r="E21" s="112">
        <v>37000</v>
      </c>
    </row>
    <row r="22" spans="1:5" s="13" customFormat="1" ht="24" x14ac:dyDescent="0.2">
      <c r="A22" s="39" t="s">
        <v>2379</v>
      </c>
      <c r="B22" s="39" t="s">
        <v>2380</v>
      </c>
      <c r="C22" s="39" t="s">
        <v>2381</v>
      </c>
      <c r="D22" s="112">
        <v>70000</v>
      </c>
      <c r="E22" s="112">
        <v>70000</v>
      </c>
    </row>
    <row r="23" spans="1:5" s="13" customFormat="1" ht="24" x14ac:dyDescent="0.2">
      <c r="A23" s="39" t="s">
        <v>2382</v>
      </c>
      <c r="B23" s="39" t="s">
        <v>282</v>
      </c>
      <c r="C23" s="39" t="s">
        <v>2383</v>
      </c>
      <c r="D23" s="112">
        <v>36000</v>
      </c>
      <c r="E23" s="112">
        <v>36000</v>
      </c>
    </row>
    <row r="24" spans="1:5" s="13" customFormat="1" ht="36" x14ac:dyDescent="0.2">
      <c r="A24" s="39" t="s">
        <v>2384</v>
      </c>
      <c r="B24" s="39" t="s">
        <v>83</v>
      </c>
      <c r="C24" s="39" t="s">
        <v>2385</v>
      </c>
      <c r="D24" s="112">
        <v>62000</v>
      </c>
      <c r="E24" s="112">
        <v>62000</v>
      </c>
    </row>
    <row r="25" spans="1:5" s="13" customFormat="1" ht="24" x14ac:dyDescent="0.2">
      <c r="A25" s="39" t="s">
        <v>2386</v>
      </c>
      <c r="B25" s="39" t="s">
        <v>2387</v>
      </c>
      <c r="C25" s="39" t="s">
        <v>2388</v>
      </c>
      <c r="D25" s="112">
        <v>117000</v>
      </c>
      <c r="E25" s="112">
        <v>117000</v>
      </c>
    </row>
    <row r="26" spans="1:5" s="13" customFormat="1" ht="24" x14ac:dyDescent="0.2">
      <c r="A26" s="39" t="s">
        <v>2389</v>
      </c>
      <c r="B26" s="39" t="s">
        <v>2390</v>
      </c>
      <c r="C26" s="39" t="s">
        <v>2391</v>
      </c>
      <c r="D26" s="112">
        <v>30000</v>
      </c>
      <c r="E26" s="112">
        <v>30000</v>
      </c>
    </row>
    <row r="27" spans="1:5" s="13" customFormat="1" ht="24" x14ac:dyDescent="0.2">
      <c r="A27" s="39" t="s">
        <v>2392</v>
      </c>
      <c r="B27" s="39" t="s">
        <v>288</v>
      </c>
      <c r="C27" s="39" t="s">
        <v>2393</v>
      </c>
      <c r="D27" s="112">
        <v>52000</v>
      </c>
      <c r="E27" s="112">
        <v>52000</v>
      </c>
    </row>
    <row r="28" spans="1:5" s="13" customFormat="1" ht="24" x14ac:dyDescent="0.2">
      <c r="A28" s="39" t="s">
        <v>2394</v>
      </c>
      <c r="B28" s="39" t="s">
        <v>2395</v>
      </c>
      <c r="C28" s="39" t="s">
        <v>2396</v>
      </c>
      <c r="D28" s="112">
        <v>39000</v>
      </c>
      <c r="E28" s="112">
        <v>39000</v>
      </c>
    </row>
    <row r="29" spans="1:5" s="13" customFormat="1" ht="36" x14ac:dyDescent="0.2">
      <c r="A29" s="39" t="s">
        <v>2397</v>
      </c>
      <c r="B29" s="39" t="s">
        <v>2398</v>
      </c>
      <c r="C29" s="39" t="s">
        <v>2399</v>
      </c>
      <c r="D29" s="112">
        <v>52000</v>
      </c>
      <c r="E29" s="112">
        <v>52000</v>
      </c>
    </row>
    <row r="30" spans="1:5" s="13" customFormat="1" ht="24" x14ac:dyDescent="0.2">
      <c r="A30" s="39" t="s">
        <v>2400</v>
      </c>
      <c r="B30" s="39" t="s">
        <v>2401</v>
      </c>
      <c r="C30" s="39" t="s">
        <v>2402</v>
      </c>
      <c r="D30" s="112">
        <v>30000</v>
      </c>
      <c r="E30" s="112">
        <v>30000</v>
      </c>
    </row>
    <row r="31" spans="1:5" s="13" customFormat="1" ht="24" x14ac:dyDescent="0.2">
      <c r="A31" s="39" t="s">
        <v>2403</v>
      </c>
      <c r="B31" s="39" t="s">
        <v>2404</v>
      </c>
      <c r="C31" s="39" t="s">
        <v>2405</v>
      </c>
      <c r="D31" s="112">
        <v>70000</v>
      </c>
      <c r="E31" s="112">
        <v>70000</v>
      </c>
    </row>
    <row r="32" spans="1:5" s="13" customFormat="1" ht="24" x14ac:dyDescent="0.2">
      <c r="A32" s="39" t="s">
        <v>2406</v>
      </c>
      <c r="B32" s="39" t="s">
        <v>291</v>
      </c>
      <c r="C32" s="39" t="s">
        <v>2407</v>
      </c>
      <c r="D32" s="112">
        <v>30000</v>
      </c>
      <c r="E32" s="112">
        <v>30000</v>
      </c>
    </row>
    <row r="33" spans="1:5" s="13" customFormat="1" ht="36" x14ac:dyDescent="0.2">
      <c r="A33" s="39" t="s">
        <v>2408</v>
      </c>
      <c r="B33" s="39" t="s">
        <v>2409</v>
      </c>
      <c r="C33" s="39" t="s">
        <v>2410</v>
      </c>
      <c r="D33" s="112">
        <v>30000</v>
      </c>
      <c r="E33" s="112">
        <v>30000</v>
      </c>
    </row>
    <row r="34" spans="1:5" s="13" customFormat="1" ht="36" x14ac:dyDescent="0.2">
      <c r="A34" s="39" t="s">
        <v>2411</v>
      </c>
      <c r="B34" s="39" t="s">
        <v>2412</v>
      </c>
      <c r="C34" s="39" t="s">
        <v>2413</v>
      </c>
      <c r="D34" s="112">
        <v>56000</v>
      </c>
      <c r="E34" s="112">
        <v>56000</v>
      </c>
    </row>
    <row r="35" spans="1:5" s="13" customFormat="1" ht="36" x14ac:dyDescent="0.2">
      <c r="A35" s="39" t="s">
        <v>2414</v>
      </c>
      <c r="B35" s="39" t="s">
        <v>2415</v>
      </c>
      <c r="C35" s="39" t="s">
        <v>82</v>
      </c>
      <c r="D35" s="112">
        <v>60000</v>
      </c>
      <c r="E35" s="112">
        <v>60000</v>
      </c>
    </row>
    <row r="36" spans="1:5" s="13" customFormat="1" ht="24" x14ac:dyDescent="0.2">
      <c r="A36" s="39" t="s">
        <v>2416</v>
      </c>
      <c r="B36" s="39" t="s">
        <v>99</v>
      </c>
      <c r="C36" s="39" t="s">
        <v>2417</v>
      </c>
      <c r="D36" s="112">
        <v>30000</v>
      </c>
      <c r="E36" s="112">
        <v>30000</v>
      </c>
    </row>
    <row r="37" spans="1:5" s="13" customFormat="1" ht="24" x14ac:dyDescent="0.2">
      <c r="A37" s="39" t="s">
        <v>2418</v>
      </c>
      <c r="B37" s="39" t="s">
        <v>289</v>
      </c>
      <c r="C37" s="39" t="s">
        <v>2419</v>
      </c>
      <c r="D37" s="112">
        <v>52000</v>
      </c>
      <c r="E37" s="112">
        <v>52000</v>
      </c>
    </row>
    <row r="38" spans="1:5" s="13" customFormat="1" ht="36" x14ac:dyDescent="0.2">
      <c r="A38" s="39" t="s">
        <v>2420</v>
      </c>
      <c r="B38" s="39" t="s">
        <v>2421</v>
      </c>
      <c r="C38" s="39" t="s">
        <v>2422</v>
      </c>
      <c r="D38" s="112">
        <v>50000</v>
      </c>
      <c r="E38" s="112">
        <v>50000</v>
      </c>
    </row>
    <row r="39" spans="1:5" s="13" customFormat="1" ht="24" x14ac:dyDescent="0.2">
      <c r="A39" s="39" t="s">
        <v>2423</v>
      </c>
      <c r="B39" s="39" t="s">
        <v>2424</v>
      </c>
      <c r="C39" s="39" t="s">
        <v>2425</v>
      </c>
      <c r="D39" s="112">
        <v>30000</v>
      </c>
      <c r="E39" s="112">
        <v>30000</v>
      </c>
    </row>
    <row r="40" spans="1:5" s="13" customFormat="1" ht="36" x14ac:dyDescent="0.2">
      <c r="A40" s="39" t="s">
        <v>2426</v>
      </c>
      <c r="B40" s="39" t="s">
        <v>2427</v>
      </c>
      <c r="C40" s="39" t="s">
        <v>2428</v>
      </c>
      <c r="D40" s="112">
        <v>41000</v>
      </c>
      <c r="E40" s="112">
        <v>41000</v>
      </c>
    </row>
    <row r="41" spans="1:5" s="13" customFormat="1" ht="24" x14ac:dyDescent="0.2">
      <c r="A41" s="39" t="s">
        <v>2429</v>
      </c>
      <c r="B41" s="39" t="s">
        <v>290</v>
      </c>
      <c r="C41" s="39" t="s">
        <v>2430</v>
      </c>
      <c r="D41" s="112">
        <v>30000</v>
      </c>
      <c r="E41" s="112">
        <v>30000</v>
      </c>
    </row>
    <row r="42" spans="1:5" s="13" customFormat="1" ht="36" x14ac:dyDescent="0.2">
      <c r="A42" s="39" t="s">
        <v>2431</v>
      </c>
      <c r="B42" s="39" t="s">
        <v>2432</v>
      </c>
      <c r="C42" s="39" t="s">
        <v>2433</v>
      </c>
      <c r="D42" s="112">
        <v>30000</v>
      </c>
      <c r="E42" s="112">
        <v>30000</v>
      </c>
    </row>
    <row r="43" spans="1:5" s="13" customFormat="1" ht="24" x14ac:dyDescent="0.2">
      <c r="A43" s="39" t="s">
        <v>2434</v>
      </c>
      <c r="B43" s="39" t="s">
        <v>2435</v>
      </c>
      <c r="C43" s="39" t="s">
        <v>2436</v>
      </c>
      <c r="D43" s="112">
        <v>96000</v>
      </c>
      <c r="E43" s="112">
        <v>96000</v>
      </c>
    </row>
    <row r="44" spans="1:5" s="13" customFormat="1" ht="24" x14ac:dyDescent="0.2">
      <c r="A44" s="39" t="s">
        <v>2437</v>
      </c>
      <c r="B44" s="39" t="s">
        <v>2438</v>
      </c>
      <c r="C44" s="39" t="s">
        <v>2439</v>
      </c>
      <c r="D44" s="112">
        <v>61000</v>
      </c>
      <c r="E44" s="112">
        <v>61000</v>
      </c>
    </row>
    <row r="45" spans="1:5" s="13" customFormat="1" ht="24" x14ac:dyDescent="0.2">
      <c r="A45" s="39" t="s">
        <v>2440</v>
      </c>
      <c r="B45" s="39" t="s">
        <v>2441</v>
      </c>
      <c r="C45" s="39" t="s">
        <v>2442</v>
      </c>
      <c r="D45" s="112">
        <v>86000</v>
      </c>
      <c r="E45" s="112">
        <v>86000</v>
      </c>
    </row>
    <row r="46" spans="1:5" s="13" customFormat="1" ht="48" x14ac:dyDescent="0.2">
      <c r="A46" s="39" t="s">
        <v>2443</v>
      </c>
      <c r="B46" s="39" t="s">
        <v>2444</v>
      </c>
      <c r="C46" s="39" t="s">
        <v>2445</v>
      </c>
      <c r="D46" s="112">
        <v>52000</v>
      </c>
      <c r="E46" s="112">
        <v>52000</v>
      </c>
    </row>
    <row r="47" spans="1:5" s="13" customFormat="1" ht="48" x14ac:dyDescent="0.2">
      <c r="A47" s="39" t="s">
        <v>2446</v>
      </c>
      <c r="B47" s="39" t="s">
        <v>2447</v>
      </c>
      <c r="C47" s="39" t="s">
        <v>2448</v>
      </c>
      <c r="D47" s="112">
        <v>62000</v>
      </c>
      <c r="E47" s="112">
        <v>62000</v>
      </c>
    </row>
    <row r="48" spans="1:5" s="13" customFormat="1" ht="24" x14ac:dyDescent="0.2">
      <c r="A48" s="39" t="s">
        <v>2449</v>
      </c>
      <c r="B48" s="39" t="s">
        <v>2450</v>
      </c>
      <c r="C48" s="39" t="s">
        <v>2451</v>
      </c>
      <c r="D48" s="112">
        <v>30000</v>
      </c>
      <c r="E48" s="112">
        <v>30000</v>
      </c>
    </row>
    <row r="49" spans="1:5" s="13" customFormat="1" ht="36" x14ac:dyDescent="0.2">
      <c r="A49" s="39" t="s">
        <v>2452</v>
      </c>
      <c r="B49" s="39" t="s">
        <v>2453</v>
      </c>
      <c r="C49" s="39" t="s">
        <v>2454</v>
      </c>
      <c r="D49" s="112">
        <v>30000</v>
      </c>
      <c r="E49" s="112">
        <v>30000</v>
      </c>
    </row>
    <row r="50" spans="1:5" s="13" customFormat="1" ht="48" x14ac:dyDescent="0.2">
      <c r="A50" s="39" t="s">
        <v>2455</v>
      </c>
      <c r="B50" s="39" t="s">
        <v>2456</v>
      </c>
      <c r="C50" s="39" t="s">
        <v>2457</v>
      </c>
      <c r="D50" s="112">
        <v>59000</v>
      </c>
      <c r="E50" s="112">
        <v>59000</v>
      </c>
    </row>
    <row r="51" spans="1:5" s="13" customFormat="1" ht="24" x14ac:dyDescent="0.2">
      <c r="A51" s="39" t="s">
        <v>2458</v>
      </c>
      <c r="B51" s="39" t="s">
        <v>2459</v>
      </c>
      <c r="C51" s="39" t="s">
        <v>2460</v>
      </c>
      <c r="D51" s="112">
        <v>35000</v>
      </c>
      <c r="E51" s="112">
        <v>35000</v>
      </c>
    </row>
    <row r="52" spans="1:5" s="13" customFormat="1" ht="36" x14ac:dyDescent="0.2">
      <c r="A52" s="39" t="s">
        <v>2461</v>
      </c>
      <c r="B52" s="39" t="s">
        <v>2462</v>
      </c>
      <c r="C52" s="39" t="s">
        <v>2463</v>
      </c>
      <c r="D52" s="112">
        <v>16000</v>
      </c>
      <c r="E52" s="112">
        <v>16000</v>
      </c>
    </row>
    <row r="53" spans="1:5" s="13" customFormat="1" ht="24" x14ac:dyDescent="0.2">
      <c r="A53" s="39" t="s">
        <v>2464</v>
      </c>
      <c r="B53" s="39" t="s">
        <v>2465</v>
      </c>
      <c r="C53" s="39" t="s">
        <v>2466</v>
      </c>
      <c r="D53" s="112">
        <v>35000</v>
      </c>
      <c r="E53" s="112">
        <v>35000</v>
      </c>
    </row>
    <row r="54" spans="1:5" s="13" customFormat="1" ht="36" x14ac:dyDescent="0.2">
      <c r="A54" s="39" t="s">
        <v>2467</v>
      </c>
      <c r="B54" s="39" t="s">
        <v>2421</v>
      </c>
      <c r="C54" s="39" t="s">
        <v>2468</v>
      </c>
      <c r="D54" s="112">
        <v>35000</v>
      </c>
      <c r="E54" s="112">
        <v>35000</v>
      </c>
    </row>
    <row r="55" spans="1:5" s="13" customFormat="1" ht="24" x14ac:dyDescent="0.2">
      <c r="A55" s="39" t="s">
        <v>2469</v>
      </c>
      <c r="B55" s="39" t="s">
        <v>2470</v>
      </c>
      <c r="C55" s="39" t="s">
        <v>2471</v>
      </c>
      <c r="D55" s="112">
        <v>28000</v>
      </c>
      <c r="E55" s="112">
        <v>28000</v>
      </c>
    </row>
    <row r="56" spans="1:5" s="13" customFormat="1" ht="24" x14ac:dyDescent="0.2">
      <c r="A56" s="39" t="s">
        <v>2472</v>
      </c>
      <c r="B56" s="39" t="s">
        <v>282</v>
      </c>
      <c r="C56" s="39" t="s">
        <v>2473</v>
      </c>
      <c r="D56" s="112">
        <v>32000</v>
      </c>
      <c r="E56" s="112">
        <v>32000</v>
      </c>
    </row>
    <row r="57" spans="1:5" s="13" customFormat="1" ht="36" x14ac:dyDescent="0.2">
      <c r="A57" s="39" t="s">
        <v>2474</v>
      </c>
      <c r="B57" s="39" t="s">
        <v>85</v>
      </c>
      <c r="C57" s="39" t="s">
        <v>2475</v>
      </c>
      <c r="D57" s="112">
        <v>20000</v>
      </c>
      <c r="E57" s="112">
        <v>20000</v>
      </c>
    </row>
    <row r="58" spans="1:5" s="13" customFormat="1" ht="24" x14ac:dyDescent="0.2">
      <c r="A58" s="39" t="s">
        <v>2476</v>
      </c>
      <c r="B58" s="39" t="s">
        <v>2477</v>
      </c>
      <c r="C58" s="39" t="s">
        <v>2478</v>
      </c>
      <c r="D58" s="112">
        <v>20000</v>
      </c>
      <c r="E58" s="112">
        <v>20000</v>
      </c>
    </row>
    <row r="59" spans="1:5" s="13" customFormat="1" ht="24" x14ac:dyDescent="0.2">
      <c r="A59" s="39" t="s">
        <v>2479</v>
      </c>
      <c r="B59" s="39" t="s">
        <v>2424</v>
      </c>
      <c r="C59" s="39" t="s">
        <v>2480</v>
      </c>
      <c r="D59" s="112">
        <v>33000</v>
      </c>
      <c r="E59" s="112">
        <v>33000</v>
      </c>
    </row>
    <row r="60" spans="1:5" s="13" customFormat="1" ht="36" x14ac:dyDescent="0.2">
      <c r="A60" s="39" t="s">
        <v>2481</v>
      </c>
      <c r="B60" s="39" t="s">
        <v>80</v>
      </c>
      <c r="C60" s="39" t="s">
        <v>2482</v>
      </c>
      <c r="D60" s="112">
        <v>38000</v>
      </c>
      <c r="E60" s="112">
        <v>38000</v>
      </c>
    </row>
    <row r="61" spans="1:5" s="13" customFormat="1" ht="24" x14ac:dyDescent="0.2">
      <c r="A61" s="39" t="s">
        <v>2483</v>
      </c>
      <c r="B61" s="39" t="s">
        <v>72</v>
      </c>
      <c r="C61" s="39" t="s">
        <v>2484</v>
      </c>
      <c r="D61" s="112">
        <v>32000</v>
      </c>
      <c r="E61" s="112">
        <v>32000</v>
      </c>
    </row>
    <row r="62" spans="1:5" s="13" customFormat="1" ht="36" x14ac:dyDescent="0.2">
      <c r="A62" s="39" t="s">
        <v>2485</v>
      </c>
      <c r="B62" s="39" t="s">
        <v>2486</v>
      </c>
      <c r="C62" s="39" t="s">
        <v>2487</v>
      </c>
      <c r="D62" s="112">
        <v>38000</v>
      </c>
      <c r="E62" s="112">
        <v>38000</v>
      </c>
    </row>
    <row r="63" spans="1:5" s="13" customFormat="1" ht="36" x14ac:dyDescent="0.2">
      <c r="A63" s="39" t="s">
        <v>2488</v>
      </c>
      <c r="B63" s="39" t="s">
        <v>2489</v>
      </c>
      <c r="C63" s="39" t="s">
        <v>2490</v>
      </c>
      <c r="D63" s="112">
        <v>25000</v>
      </c>
      <c r="E63" s="112">
        <v>25000</v>
      </c>
    </row>
    <row r="64" spans="1:5" s="13" customFormat="1" ht="60" x14ac:dyDescent="0.2">
      <c r="A64" s="39" t="s">
        <v>2491</v>
      </c>
      <c r="B64" s="39" t="s">
        <v>290</v>
      </c>
      <c r="C64" s="39" t="s">
        <v>2492</v>
      </c>
      <c r="D64" s="112">
        <v>40000</v>
      </c>
      <c r="E64" s="112">
        <v>40000</v>
      </c>
    </row>
    <row r="65" spans="1:5" s="13" customFormat="1" ht="12" x14ac:dyDescent="0.2">
      <c r="A65" s="39" t="s">
        <v>2493</v>
      </c>
      <c r="B65" s="39" t="s">
        <v>2494</v>
      </c>
      <c r="C65" s="39" t="s">
        <v>2495</v>
      </c>
      <c r="D65" s="112">
        <v>40000</v>
      </c>
      <c r="E65" s="112">
        <v>40000</v>
      </c>
    </row>
    <row r="66" spans="1:5" s="13" customFormat="1" ht="24" x14ac:dyDescent="0.2">
      <c r="A66" s="39" t="s">
        <v>2496</v>
      </c>
      <c r="B66" s="39" t="s">
        <v>2497</v>
      </c>
      <c r="C66" s="39" t="s">
        <v>2498</v>
      </c>
      <c r="D66" s="112">
        <v>22000</v>
      </c>
      <c r="E66" s="112">
        <v>22000</v>
      </c>
    </row>
    <row r="67" spans="1:5" s="13" customFormat="1" ht="24" x14ac:dyDescent="0.2">
      <c r="A67" s="39" t="s">
        <v>2499</v>
      </c>
      <c r="B67" s="39" t="s">
        <v>2500</v>
      </c>
      <c r="C67" s="39" t="s">
        <v>2501</v>
      </c>
      <c r="D67" s="112">
        <v>40000</v>
      </c>
      <c r="E67" s="112">
        <v>40000</v>
      </c>
    </row>
    <row r="68" spans="1:5" s="13" customFormat="1" ht="24" x14ac:dyDescent="0.2">
      <c r="A68" s="39" t="s">
        <v>2502</v>
      </c>
      <c r="B68" s="39" t="s">
        <v>79</v>
      </c>
      <c r="C68" s="39" t="s">
        <v>2503</v>
      </c>
      <c r="D68" s="112">
        <v>31000</v>
      </c>
      <c r="E68" s="112">
        <v>31000</v>
      </c>
    </row>
    <row r="69" spans="1:5" s="13" customFormat="1" ht="24" x14ac:dyDescent="0.2">
      <c r="A69" s="39" t="s">
        <v>2504</v>
      </c>
      <c r="B69" s="39" t="s">
        <v>2356</v>
      </c>
      <c r="C69" s="39" t="s">
        <v>2505</v>
      </c>
      <c r="D69" s="112">
        <v>40000</v>
      </c>
      <c r="E69" s="112">
        <v>40000</v>
      </c>
    </row>
    <row r="70" spans="1:5" s="13" customFormat="1" ht="12" x14ac:dyDescent="0.2">
      <c r="A70" s="73"/>
      <c r="B70" s="73"/>
      <c r="C70" s="73"/>
      <c r="D70" s="144"/>
      <c r="E70" s="144"/>
    </row>
  </sheetData>
  <mergeCells count="5">
    <mergeCell ref="A1:C1"/>
    <mergeCell ref="A3:E3"/>
    <mergeCell ref="A4:E4"/>
    <mergeCell ref="A5:E5"/>
    <mergeCell ref="A2:E2"/>
  </mergeCells>
  <pageMargins left="0.70866141732283472" right="0.70866141732283472" top="0.78740157480314965" bottom="0.78740157480314965" header="0.31496062992125984" footer="0.31496062992125984"/>
  <pageSetup paperSize="9" scale="97" firstPageNumber="32" orientation="portrait" useFirstPageNumber="1" r:id="rId1"/>
  <headerFooter>
    <oddFooter>&amp;C&amp;P&amp;RTab. č. 10 Krajské dotační programy - kap. 48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326F-4910-4381-B1C0-7A0054FB121C}">
  <dimension ref="A1:G44"/>
  <sheetViews>
    <sheetView workbookViewId="0">
      <selection activeCell="D1" sqref="D1:E1"/>
    </sheetView>
  </sheetViews>
  <sheetFormatPr defaultRowHeight="15" x14ac:dyDescent="0.25"/>
  <cols>
    <col min="1" max="1" width="11.5703125" style="16" customWidth="1"/>
    <col min="2" max="2" width="24.5703125" style="16" customWidth="1"/>
    <col min="3" max="3" width="24.140625" style="16" customWidth="1"/>
    <col min="4" max="5" width="14.5703125" style="75" customWidth="1"/>
    <col min="257" max="257" width="11.5703125" customWidth="1"/>
    <col min="258" max="258" width="24.5703125" customWidth="1"/>
    <col min="259" max="259" width="24.140625" customWidth="1"/>
    <col min="260" max="261" width="14.5703125" customWidth="1"/>
    <col min="513" max="513" width="11.5703125" customWidth="1"/>
    <col min="514" max="514" width="24.5703125" customWidth="1"/>
    <col min="515" max="515" width="24.140625" customWidth="1"/>
    <col min="516" max="517" width="14.5703125" customWidth="1"/>
    <col min="769" max="769" width="11.5703125" customWidth="1"/>
    <col min="770" max="770" width="24.5703125" customWidth="1"/>
    <col min="771" max="771" width="24.140625" customWidth="1"/>
    <col min="772" max="773" width="14.5703125" customWidth="1"/>
    <col min="1025" max="1025" width="11.5703125" customWidth="1"/>
    <col min="1026" max="1026" width="24.5703125" customWidth="1"/>
    <col min="1027" max="1027" width="24.140625" customWidth="1"/>
    <col min="1028" max="1029" width="14.5703125" customWidth="1"/>
    <col min="1281" max="1281" width="11.5703125" customWidth="1"/>
    <col min="1282" max="1282" width="24.5703125" customWidth="1"/>
    <col min="1283" max="1283" width="24.140625" customWidth="1"/>
    <col min="1284" max="1285" width="14.5703125" customWidth="1"/>
    <col min="1537" max="1537" width="11.5703125" customWidth="1"/>
    <col min="1538" max="1538" width="24.5703125" customWidth="1"/>
    <col min="1539" max="1539" width="24.140625" customWidth="1"/>
    <col min="1540" max="1541" width="14.5703125" customWidth="1"/>
    <col min="1793" max="1793" width="11.5703125" customWidth="1"/>
    <col min="1794" max="1794" width="24.5703125" customWidth="1"/>
    <col min="1795" max="1795" width="24.140625" customWidth="1"/>
    <col min="1796" max="1797" width="14.5703125" customWidth="1"/>
    <col min="2049" max="2049" width="11.5703125" customWidth="1"/>
    <col min="2050" max="2050" width="24.5703125" customWidth="1"/>
    <col min="2051" max="2051" width="24.140625" customWidth="1"/>
    <col min="2052" max="2053" width="14.5703125" customWidth="1"/>
    <col min="2305" max="2305" width="11.5703125" customWidth="1"/>
    <col min="2306" max="2306" width="24.5703125" customWidth="1"/>
    <col min="2307" max="2307" width="24.140625" customWidth="1"/>
    <col min="2308" max="2309" width="14.5703125" customWidth="1"/>
    <col min="2561" max="2561" width="11.5703125" customWidth="1"/>
    <col min="2562" max="2562" width="24.5703125" customWidth="1"/>
    <col min="2563" max="2563" width="24.140625" customWidth="1"/>
    <col min="2564" max="2565" width="14.5703125" customWidth="1"/>
    <col min="2817" max="2817" width="11.5703125" customWidth="1"/>
    <col min="2818" max="2818" width="24.5703125" customWidth="1"/>
    <col min="2819" max="2819" width="24.140625" customWidth="1"/>
    <col min="2820" max="2821" width="14.5703125" customWidth="1"/>
    <col min="3073" max="3073" width="11.5703125" customWidth="1"/>
    <col min="3074" max="3074" width="24.5703125" customWidth="1"/>
    <col min="3075" max="3075" width="24.140625" customWidth="1"/>
    <col min="3076" max="3077" width="14.5703125" customWidth="1"/>
    <col min="3329" max="3329" width="11.5703125" customWidth="1"/>
    <col min="3330" max="3330" width="24.5703125" customWidth="1"/>
    <col min="3331" max="3331" width="24.140625" customWidth="1"/>
    <col min="3332" max="3333" width="14.5703125" customWidth="1"/>
    <col min="3585" max="3585" width="11.5703125" customWidth="1"/>
    <col min="3586" max="3586" width="24.5703125" customWidth="1"/>
    <col min="3587" max="3587" width="24.140625" customWidth="1"/>
    <col min="3588" max="3589" width="14.5703125" customWidth="1"/>
    <col min="3841" max="3841" width="11.5703125" customWidth="1"/>
    <col min="3842" max="3842" width="24.5703125" customWidth="1"/>
    <col min="3843" max="3843" width="24.140625" customWidth="1"/>
    <col min="3844" max="3845" width="14.5703125" customWidth="1"/>
    <col min="4097" max="4097" width="11.5703125" customWidth="1"/>
    <col min="4098" max="4098" width="24.5703125" customWidth="1"/>
    <col min="4099" max="4099" width="24.140625" customWidth="1"/>
    <col min="4100" max="4101" width="14.5703125" customWidth="1"/>
    <col min="4353" max="4353" width="11.5703125" customWidth="1"/>
    <col min="4354" max="4354" width="24.5703125" customWidth="1"/>
    <col min="4355" max="4355" width="24.140625" customWidth="1"/>
    <col min="4356" max="4357" width="14.5703125" customWidth="1"/>
    <col min="4609" max="4609" width="11.5703125" customWidth="1"/>
    <col min="4610" max="4610" width="24.5703125" customWidth="1"/>
    <col min="4611" max="4611" width="24.140625" customWidth="1"/>
    <col min="4612" max="4613" width="14.5703125" customWidth="1"/>
    <col min="4865" max="4865" width="11.5703125" customWidth="1"/>
    <col min="4866" max="4866" width="24.5703125" customWidth="1"/>
    <col min="4867" max="4867" width="24.140625" customWidth="1"/>
    <col min="4868" max="4869" width="14.5703125" customWidth="1"/>
    <col min="5121" max="5121" width="11.5703125" customWidth="1"/>
    <col min="5122" max="5122" width="24.5703125" customWidth="1"/>
    <col min="5123" max="5123" width="24.140625" customWidth="1"/>
    <col min="5124" max="5125" width="14.5703125" customWidth="1"/>
    <col min="5377" max="5377" width="11.5703125" customWidth="1"/>
    <col min="5378" max="5378" width="24.5703125" customWidth="1"/>
    <col min="5379" max="5379" width="24.140625" customWidth="1"/>
    <col min="5380" max="5381" width="14.5703125" customWidth="1"/>
    <col min="5633" max="5633" width="11.5703125" customWidth="1"/>
    <col min="5634" max="5634" width="24.5703125" customWidth="1"/>
    <col min="5635" max="5635" width="24.140625" customWidth="1"/>
    <col min="5636" max="5637" width="14.5703125" customWidth="1"/>
    <col min="5889" max="5889" width="11.5703125" customWidth="1"/>
    <col min="5890" max="5890" width="24.5703125" customWidth="1"/>
    <col min="5891" max="5891" width="24.140625" customWidth="1"/>
    <col min="5892" max="5893" width="14.5703125" customWidth="1"/>
    <col min="6145" max="6145" width="11.5703125" customWidth="1"/>
    <col min="6146" max="6146" width="24.5703125" customWidth="1"/>
    <col min="6147" max="6147" width="24.140625" customWidth="1"/>
    <col min="6148" max="6149" width="14.5703125" customWidth="1"/>
    <col min="6401" max="6401" width="11.5703125" customWidth="1"/>
    <col min="6402" max="6402" width="24.5703125" customWidth="1"/>
    <col min="6403" max="6403" width="24.140625" customWidth="1"/>
    <col min="6404" max="6405" width="14.5703125" customWidth="1"/>
    <col min="6657" max="6657" width="11.5703125" customWidth="1"/>
    <col min="6658" max="6658" width="24.5703125" customWidth="1"/>
    <col min="6659" max="6659" width="24.140625" customWidth="1"/>
    <col min="6660" max="6661" width="14.5703125" customWidth="1"/>
    <col min="6913" max="6913" width="11.5703125" customWidth="1"/>
    <col min="6914" max="6914" width="24.5703125" customWidth="1"/>
    <col min="6915" max="6915" width="24.140625" customWidth="1"/>
    <col min="6916" max="6917" width="14.5703125" customWidth="1"/>
    <col min="7169" max="7169" width="11.5703125" customWidth="1"/>
    <col min="7170" max="7170" width="24.5703125" customWidth="1"/>
    <col min="7171" max="7171" width="24.140625" customWidth="1"/>
    <col min="7172" max="7173" width="14.5703125" customWidth="1"/>
    <col min="7425" max="7425" width="11.5703125" customWidth="1"/>
    <col min="7426" max="7426" width="24.5703125" customWidth="1"/>
    <col min="7427" max="7427" width="24.140625" customWidth="1"/>
    <col min="7428" max="7429" width="14.5703125" customWidth="1"/>
    <col min="7681" max="7681" width="11.5703125" customWidth="1"/>
    <col min="7682" max="7682" width="24.5703125" customWidth="1"/>
    <col min="7683" max="7683" width="24.140625" customWidth="1"/>
    <col min="7684" max="7685" width="14.5703125" customWidth="1"/>
    <col min="7937" max="7937" width="11.5703125" customWidth="1"/>
    <col min="7938" max="7938" width="24.5703125" customWidth="1"/>
    <col min="7939" max="7939" width="24.140625" customWidth="1"/>
    <col min="7940" max="7941" width="14.5703125" customWidth="1"/>
    <col min="8193" max="8193" width="11.5703125" customWidth="1"/>
    <col min="8194" max="8194" width="24.5703125" customWidth="1"/>
    <col min="8195" max="8195" width="24.140625" customWidth="1"/>
    <col min="8196" max="8197" width="14.5703125" customWidth="1"/>
    <col min="8449" max="8449" width="11.5703125" customWidth="1"/>
    <col min="8450" max="8450" width="24.5703125" customWidth="1"/>
    <col min="8451" max="8451" width="24.140625" customWidth="1"/>
    <col min="8452" max="8453" width="14.5703125" customWidth="1"/>
    <col min="8705" max="8705" width="11.5703125" customWidth="1"/>
    <col min="8706" max="8706" width="24.5703125" customWidth="1"/>
    <col min="8707" max="8707" width="24.140625" customWidth="1"/>
    <col min="8708" max="8709" width="14.5703125" customWidth="1"/>
    <col min="8961" max="8961" width="11.5703125" customWidth="1"/>
    <col min="8962" max="8962" width="24.5703125" customWidth="1"/>
    <col min="8963" max="8963" width="24.140625" customWidth="1"/>
    <col min="8964" max="8965" width="14.5703125" customWidth="1"/>
    <col min="9217" max="9217" width="11.5703125" customWidth="1"/>
    <col min="9218" max="9218" width="24.5703125" customWidth="1"/>
    <col min="9219" max="9219" width="24.140625" customWidth="1"/>
    <col min="9220" max="9221" width="14.5703125" customWidth="1"/>
    <col min="9473" max="9473" width="11.5703125" customWidth="1"/>
    <col min="9474" max="9474" width="24.5703125" customWidth="1"/>
    <col min="9475" max="9475" width="24.140625" customWidth="1"/>
    <col min="9476" max="9477" width="14.5703125" customWidth="1"/>
    <col min="9729" max="9729" width="11.5703125" customWidth="1"/>
    <col min="9730" max="9730" width="24.5703125" customWidth="1"/>
    <col min="9731" max="9731" width="24.140625" customWidth="1"/>
    <col min="9732" max="9733" width="14.5703125" customWidth="1"/>
    <col min="9985" max="9985" width="11.5703125" customWidth="1"/>
    <col min="9986" max="9986" width="24.5703125" customWidth="1"/>
    <col min="9987" max="9987" width="24.140625" customWidth="1"/>
    <col min="9988" max="9989" width="14.5703125" customWidth="1"/>
    <col min="10241" max="10241" width="11.5703125" customWidth="1"/>
    <col min="10242" max="10242" width="24.5703125" customWidth="1"/>
    <col min="10243" max="10243" width="24.140625" customWidth="1"/>
    <col min="10244" max="10245" width="14.5703125" customWidth="1"/>
    <col min="10497" max="10497" width="11.5703125" customWidth="1"/>
    <col min="10498" max="10498" width="24.5703125" customWidth="1"/>
    <col min="10499" max="10499" width="24.140625" customWidth="1"/>
    <col min="10500" max="10501" width="14.5703125" customWidth="1"/>
    <col min="10753" max="10753" width="11.5703125" customWidth="1"/>
    <col min="10754" max="10754" width="24.5703125" customWidth="1"/>
    <col min="10755" max="10755" width="24.140625" customWidth="1"/>
    <col min="10756" max="10757" width="14.5703125" customWidth="1"/>
    <col min="11009" max="11009" width="11.5703125" customWidth="1"/>
    <col min="11010" max="11010" width="24.5703125" customWidth="1"/>
    <col min="11011" max="11011" width="24.140625" customWidth="1"/>
    <col min="11012" max="11013" width="14.5703125" customWidth="1"/>
    <col min="11265" max="11265" width="11.5703125" customWidth="1"/>
    <col min="11266" max="11266" width="24.5703125" customWidth="1"/>
    <col min="11267" max="11267" width="24.140625" customWidth="1"/>
    <col min="11268" max="11269" width="14.5703125" customWidth="1"/>
    <col min="11521" max="11521" width="11.5703125" customWidth="1"/>
    <col min="11522" max="11522" width="24.5703125" customWidth="1"/>
    <col min="11523" max="11523" width="24.140625" customWidth="1"/>
    <col min="11524" max="11525" width="14.5703125" customWidth="1"/>
    <col min="11777" max="11777" width="11.5703125" customWidth="1"/>
    <col min="11778" max="11778" width="24.5703125" customWidth="1"/>
    <col min="11779" max="11779" width="24.140625" customWidth="1"/>
    <col min="11780" max="11781" width="14.5703125" customWidth="1"/>
    <col min="12033" max="12033" width="11.5703125" customWidth="1"/>
    <col min="12034" max="12034" width="24.5703125" customWidth="1"/>
    <col min="12035" max="12035" width="24.140625" customWidth="1"/>
    <col min="12036" max="12037" width="14.5703125" customWidth="1"/>
    <col min="12289" max="12289" width="11.5703125" customWidth="1"/>
    <col min="12290" max="12290" width="24.5703125" customWidth="1"/>
    <col min="12291" max="12291" width="24.140625" customWidth="1"/>
    <col min="12292" max="12293" width="14.5703125" customWidth="1"/>
    <col min="12545" max="12545" width="11.5703125" customWidth="1"/>
    <col min="12546" max="12546" width="24.5703125" customWidth="1"/>
    <col min="12547" max="12547" width="24.140625" customWidth="1"/>
    <col min="12548" max="12549" width="14.5703125" customWidth="1"/>
    <col min="12801" max="12801" width="11.5703125" customWidth="1"/>
    <col min="12802" max="12802" width="24.5703125" customWidth="1"/>
    <col min="12803" max="12803" width="24.140625" customWidth="1"/>
    <col min="12804" max="12805" width="14.5703125" customWidth="1"/>
    <col min="13057" max="13057" width="11.5703125" customWidth="1"/>
    <col min="13058" max="13058" width="24.5703125" customWidth="1"/>
    <col min="13059" max="13059" width="24.140625" customWidth="1"/>
    <col min="13060" max="13061" width="14.5703125" customWidth="1"/>
    <col min="13313" max="13313" width="11.5703125" customWidth="1"/>
    <col min="13314" max="13314" width="24.5703125" customWidth="1"/>
    <col min="13315" max="13315" width="24.140625" customWidth="1"/>
    <col min="13316" max="13317" width="14.5703125" customWidth="1"/>
    <col min="13569" max="13569" width="11.5703125" customWidth="1"/>
    <col min="13570" max="13570" width="24.5703125" customWidth="1"/>
    <col min="13571" max="13571" width="24.140625" customWidth="1"/>
    <col min="13572" max="13573" width="14.5703125" customWidth="1"/>
    <col min="13825" max="13825" width="11.5703125" customWidth="1"/>
    <col min="13826" max="13826" width="24.5703125" customWidth="1"/>
    <col min="13827" max="13827" width="24.140625" customWidth="1"/>
    <col min="13828" max="13829" width="14.5703125" customWidth="1"/>
    <col min="14081" max="14081" width="11.5703125" customWidth="1"/>
    <col min="14082" max="14082" width="24.5703125" customWidth="1"/>
    <col min="14083" max="14083" width="24.140625" customWidth="1"/>
    <col min="14084" max="14085" width="14.5703125" customWidth="1"/>
    <col min="14337" max="14337" width="11.5703125" customWidth="1"/>
    <col min="14338" max="14338" width="24.5703125" customWidth="1"/>
    <col min="14339" max="14339" width="24.140625" customWidth="1"/>
    <col min="14340" max="14341" width="14.5703125" customWidth="1"/>
    <col min="14593" max="14593" width="11.5703125" customWidth="1"/>
    <col min="14594" max="14594" width="24.5703125" customWidth="1"/>
    <col min="14595" max="14595" width="24.140625" customWidth="1"/>
    <col min="14596" max="14597" width="14.5703125" customWidth="1"/>
    <col min="14849" max="14849" width="11.5703125" customWidth="1"/>
    <col min="14850" max="14850" width="24.5703125" customWidth="1"/>
    <col min="14851" max="14851" width="24.140625" customWidth="1"/>
    <col min="14852" max="14853" width="14.5703125" customWidth="1"/>
    <col min="15105" max="15105" width="11.5703125" customWidth="1"/>
    <col min="15106" max="15106" width="24.5703125" customWidth="1"/>
    <col min="15107" max="15107" width="24.140625" customWidth="1"/>
    <col min="15108" max="15109" width="14.5703125" customWidth="1"/>
    <col min="15361" max="15361" width="11.5703125" customWidth="1"/>
    <col min="15362" max="15362" width="24.5703125" customWidth="1"/>
    <col min="15363" max="15363" width="24.140625" customWidth="1"/>
    <col min="15364" max="15365" width="14.5703125" customWidth="1"/>
    <col min="15617" max="15617" width="11.5703125" customWidth="1"/>
    <col min="15618" max="15618" width="24.5703125" customWidth="1"/>
    <col min="15619" max="15619" width="24.140625" customWidth="1"/>
    <col min="15620" max="15621" width="14.5703125" customWidth="1"/>
    <col min="15873" max="15873" width="11.5703125" customWidth="1"/>
    <col min="15874" max="15874" width="24.5703125" customWidth="1"/>
    <col min="15875" max="15875" width="24.140625" customWidth="1"/>
    <col min="15876" max="15877" width="14.5703125" customWidth="1"/>
    <col min="16129" max="16129" width="11.5703125" customWidth="1"/>
    <col min="16130" max="16130" width="24.5703125" customWidth="1"/>
    <col min="16131" max="16131" width="24.140625" customWidth="1"/>
    <col min="16132" max="16133" width="14.5703125" customWidth="1"/>
  </cols>
  <sheetData>
    <row r="1" spans="1:7" s="55" customFormat="1" ht="20.45" customHeight="1" x14ac:dyDescent="0.25">
      <c r="A1" s="170" t="s">
        <v>4418</v>
      </c>
      <c r="B1" s="170"/>
      <c r="C1" s="170"/>
      <c r="D1" s="137">
        <f>SUM(D5:D42)</f>
        <v>1553500</v>
      </c>
      <c r="E1" s="137">
        <f>SUM(E5:E42)</f>
        <v>1307761</v>
      </c>
      <c r="G1" s="56"/>
    </row>
    <row r="2" spans="1:7" s="57" customFormat="1" ht="12.75" x14ac:dyDescent="0.25">
      <c r="A2" s="171"/>
      <c r="B2" s="171"/>
      <c r="C2" s="171"/>
      <c r="D2" s="171"/>
      <c r="E2" s="171"/>
    </row>
    <row r="3" spans="1:7" s="57" customFormat="1" ht="12.75" x14ac:dyDescent="0.25">
      <c r="A3" s="169" t="s">
        <v>2506</v>
      </c>
      <c r="B3" s="169"/>
      <c r="C3" s="169"/>
      <c r="D3" s="169"/>
      <c r="E3" s="169"/>
    </row>
    <row r="4" spans="1:7" s="37" customFormat="1" ht="36" x14ac:dyDescent="0.25">
      <c r="A4" s="140" t="s">
        <v>169</v>
      </c>
      <c r="B4" s="141" t="s">
        <v>20</v>
      </c>
      <c r="C4" s="140" t="s">
        <v>0</v>
      </c>
      <c r="D4" s="142" t="s">
        <v>620</v>
      </c>
      <c r="E4" s="142" t="s">
        <v>619</v>
      </c>
    </row>
    <row r="5" spans="1:7" s="13" customFormat="1" ht="24" x14ac:dyDescent="0.2">
      <c r="A5" s="39" t="s">
        <v>2507</v>
      </c>
      <c r="B5" s="39" t="s">
        <v>76</v>
      </c>
      <c r="C5" s="39" t="s">
        <v>2508</v>
      </c>
      <c r="D5" s="146">
        <v>160000</v>
      </c>
      <c r="E5" s="146">
        <v>160000</v>
      </c>
    </row>
    <row r="6" spans="1:7" s="13" customFormat="1" ht="36" x14ac:dyDescent="0.2">
      <c r="A6" s="39" t="s">
        <v>2509</v>
      </c>
      <c r="B6" s="39" t="s">
        <v>2510</v>
      </c>
      <c r="C6" s="39" t="s">
        <v>2511</v>
      </c>
      <c r="D6" s="146">
        <v>10000</v>
      </c>
      <c r="E6" s="146">
        <v>10000</v>
      </c>
    </row>
    <row r="7" spans="1:7" s="13" customFormat="1" ht="26.45" customHeight="1" x14ac:dyDescent="0.2">
      <c r="A7" s="39" t="s">
        <v>2512</v>
      </c>
      <c r="B7" s="39" t="s">
        <v>73</v>
      </c>
      <c r="C7" s="39" t="s">
        <v>724</v>
      </c>
      <c r="D7" s="146">
        <v>180000</v>
      </c>
      <c r="E7" s="146">
        <v>180000</v>
      </c>
    </row>
    <row r="8" spans="1:7" s="13" customFormat="1" ht="24" x14ac:dyDescent="0.2">
      <c r="A8" s="39" t="s">
        <v>2513</v>
      </c>
      <c r="B8" s="39" t="s">
        <v>72</v>
      </c>
      <c r="C8" s="39" t="s">
        <v>2514</v>
      </c>
      <c r="D8" s="146">
        <v>27000</v>
      </c>
      <c r="E8" s="146">
        <v>27000</v>
      </c>
    </row>
    <row r="9" spans="1:7" s="13" customFormat="1" ht="24" x14ac:dyDescent="0.2">
      <c r="A9" s="39" t="s">
        <v>2515</v>
      </c>
      <c r="B9" s="39" t="s">
        <v>2516</v>
      </c>
      <c r="C9" s="39" t="s">
        <v>2517</v>
      </c>
      <c r="D9" s="146">
        <v>28000</v>
      </c>
      <c r="E9" s="146">
        <v>28000</v>
      </c>
    </row>
    <row r="10" spans="1:7" s="13" customFormat="1" ht="36" x14ac:dyDescent="0.2">
      <c r="A10" s="39" t="s">
        <v>2518</v>
      </c>
      <c r="B10" s="39" t="s">
        <v>2519</v>
      </c>
      <c r="C10" s="39" t="s">
        <v>2520</v>
      </c>
      <c r="D10" s="146">
        <v>32000</v>
      </c>
      <c r="E10" s="146">
        <f>32000-23690</f>
        <v>8310</v>
      </c>
    </row>
    <row r="11" spans="1:7" s="13" customFormat="1" ht="36" x14ac:dyDescent="0.2">
      <c r="A11" s="39" t="s">
        <v>2521</v>
      </c>
      <c r="B11" s="39" t="s">
        <v>725</v>
      </c>
      <c r="C11" s="39" t="s">
        <v>2522</v>
      </c>
      <c r="D11" s="146">
        <v>34000</v>
      </c>
      <c r="E11" s="146">
        <v>34000</v>
      </c>
    </row>
    <row r="12" spans="1:7" s="13" customFormat="1" ht="24" x14ac:dyDescent="0.2">
      <c r="A12" s="39" t="s">
        <v>2523</v>
      </c>
      <c r="B12" s="39" t="s">
        <v>2524</v>
      </c>
      <c r="C12" s="39" t="s">
        <v>2525</v>
      </c>
      <c r="D12" s="146">
        <v>16000</v>
      </c>
      <c r="E12" s="146">
        <v>16000</v>
      </c>
    </row>
    <row r="13" spans="1:7" s="13" customFormat="1" ht="48" x14ac:dyDescent="0.2">
      <c r="A13" s="39" t="s">
        <v>2526</v>
      </c>
      <c r="B13" s="39" t="s">
        <v>281</v>
      </c>
      <c r="C13" s="39" t="s">
        <v>2527</v>
      </c>
      <c r="D13" s="146">
        <v>37000</v>
      </c>
      <c r="E13" s="146">
        <v>37000</v>
      </c>
    </row>
    <row r="14" spans="1:7" s="13" customFormat="1" ht="36" x14ac:dyDescent="0.2">
      <c r="A14" s="39" t="s">
        <v>2528</v>
      </c>
      <c r="B14" s="39" t="s">
        <v>2369</v>
      </c>
      <c r="C14" s="39" t="s">
        <v>2529</v>
      </c>
      <c r="D14" s="146">
        <v>37000</v>
      </c>
      <c r="E14" s="146">
        <v>37000</v>
      </c>
    </row>
    <row r="15" spans="1:7" s="13" customFormat="1" ht="24" x14ac:dyDescent="0.2">
      <c r="A15" s="39" t="s">
        <v>2530</v>
      </c>
      <c r="B15" s="39" t="s">
        <v>285</v>
      </c>
      <c r="C15" s="39" t="s">
        <v>2531</v>
      </c>
      <c r="D15" s="146">
        <v>34000</v>
      </c>
      <c r="E15" s="146">
        <f>34000-12500</f>
        <v>21500</v>
      </c>
    </row>
    <row r="16" spans="1:7" s="13" customFormat="1" ht="12" x14ac:dyDescent="0.2">
      <c r="A16" s="39" t="s">
        <v>2532</v>
      </c>
      <c r="B16" s="39" t="s">
        <v>78</v>
      </c>
      <c r="C16" s="39" t="s">
        <v>2533</v>
      </c>
      <c r="D16" s="146">
        <v>180000</v>
      </c>
      <c r="E16" s="146">
        <v>180000</v>
      </c>
    </row>
    <row r="17" spans="1:5" s="13" customFormat="1" ht="24" x14ac:dyDescent="0.2">
      <c r="A17" s="39" t="s">
        <v>2534</v>
      </c>
      <c r="B17" s="39" t="s">
        <v>283</v>
      </c>
      <c r="C17" s="39" t="s">
        <v>2535</v>
      </c>
      <c r="D17" s="146">
        <v>11000</v>
      </c>
      <c r="E17" s="146">
        <v>11000</v>
      </c>
    </row>
    <row r="18" spans="1:5" s="13" customFormat="1" ht="24" x14ac:dyDescent="0.2">
      <c r="A18" s="39" t="s">
        <v>2536</v>
      </c>
      <c r="B18" s="39" t="s">
        <v>75</v>
      </c>
      <c r="C18" s="39" t="s">
        <v>2537</v>
      </c>
      <c r="D18" s="146">
        <v>10000</v>
      </c>
      <c r="E18" s="146">
        <v>10000</v>
      </c>
    </row>
    <row r="19" spans="1:5" s="13" customFormat="1" ht="36" x14ac:dyDescent="0.2">
      <c r="A19" s="39" t="s">
        <v>2538</v>
      </c>
      <c r="B19" s="39" t="s">
        <v>2539</v>
      </c>
      <c r="C19" s="39" t="s">
        <v>2540</v>
      </c>
      <c r="D19" s="146">
        <v>10000</v>
      </c>
      <c r="E19" s="146">
        <v>10000</v>
      </c>
    </row>
    <row r="20" spans="1:5" s="13" customFormat="1" ht="24" x14ac:dyDescent="0.2">
      <c r="A20" s="39" t="s">
        <v>2541</v>
      </c>
      <c r="B20" s="39" t="s">
        <v>2542</v>
      </c>
      <c r="C20" s="39" t="s">
        <v>2543</v>
      </c>
      <c r="D20" s="146">
        <v>16000</v>
      </c>
      <c r="E20" s="146">
        <v>16000</v>
      </c>
    </row>
    <row r="21" spans="1:5" s="13" customFormat="1" ht="36" x14ac:dyDescent="0.2">
      <c r="A21" s="39" t="s">
        <v>2544</v>
      </c>
      <c r="B21" s="39" t="s">
        <v>2359</v>
      </c>
      <c r="C21" s="39" t="s">
        <v>2545</v>
      </c>
      <c r="D21" s="146">
        <v>23000</v>
      </c>
      <c r="E21" s="146">
        <v>23000</v>
      </c>
    </row>
    <row r="22" spans="1:5" s="13" customFormat="1" ht="48" x14ac:dyDescent="0.2">
      <c r="A22" s="39" t="s">
        <v>2546</v>
      </c>
      <c r="B22" s="39" t="s">
        <v>2547</v>
      </c>
      <c r="C22" s="39" t="s">
        <v>2548</v>
      </c>
      <c r="D22" s="146">
        <v>10000</v>
      </c>
      <c r="E22" s="146">
        <v>10000</v>
      </c>
    </row>
    <row r="23" spans="1:5" s="13" customFormat="1" ht="24" x14ac:dyDescent="0.2">
      <c r="A23" s="39" t="s">
        <v>2549</v>
      </c>
      <c r="B23" s="39" t="s">
        <v>80</v>
      </c>
      <c r="C23" s="39" t="s">
        <v>292</v>
      </c>
      <c r="D23" s="146">
        <v>37000</v>
      </c>
      <c r="E23" s="146">
        <v>37000</v>
      </c>
    </row>
    <row r="24" spans="1:5" s="13" customFormat="1" ht="12" x14ac:dyDescent="0.2">
      <c r="A24" s="39" t="s">
        <v>2550</v>
      </c>
      <c r="B24" s="39" t="s">
        <v>284</v>
      </c>
      <c r="C24" s="39" t="s">
        <v>2551</v>
      </c>
      <c r="D24" s="146">
        <v>16000</v>
      </c>
      <c r="E24" s="146">
        <v>16000</v>
      </c>
    </row>
    <row r="25" spans="1:5" s="13" customFormat="1" ht="24" x14ac:dyDescent="0.2">
      <c r="A25" s="39" t="s">
        <v>2552</v>
      </c>
      <c r="B25" s="39" t="s">
        <v>79</v>
      </c>
      <c r="C25" s="39" t="s">
        <v>2553</v>
      </c>
      <c r="D25" s="146">
        <v>18000</v>
      </c>
      <c r="E25" s="146">
        <v>18000</v>
      </c>
    </row>
    <row r="26" spans="1:5" s="13" customFormat="1" ht="24" x14ac:dyDescent="0.2">
      <c r="A26" s="39" t="s">
        <v>2554</v>
      </c>
      <c r="B26" s="39" t="s">
        <v>2555</v>
      </c>
      <c r="C26" s="39" t="s">
        <v>2556</v>
      </c>
      <c r="D26" s="146">
        <v>23000</v>
      </c>
      <c r="E26" s="146">
        <v>23000</v>
      </c>
    </row>
    <row r="27" spans="1:5" s="13" customFormat="1" ht="24" x14ac:dyDescent="0.2">
      <c r="A27" s="39" t="s">
        <v>2557</v>
      </c>
      <c r="B27" s="39" t="s">
        <v>2395</v>
      </c>
      <c r="C27" s="39" t="s">
        <v>2558</v>
      </c>
      <c r="D27" s="146">
        <v>21000</v>
      </c>
      <c r="E27" s="146">
        <f>21000-8051</f>
        <v>12949</v>
      </c>
    </row>
    <row r="28" spans="1:5" s="13" customFormat="1" ht="24" x14ac:dyDescent="0.2">
      <c r="A28" s="39" t="s">
        <v>2559</v>
      </c>
      <c r="B28" s="39" t="s">
        <v>2215</v>
      </c>
      <c r="C28" s="39" t="s">
        <v>2560</v>
      </c>
      <c r="D28" s="146">
        <v>25000</v>
      </c>
      <c r="E28" s="146">
        <v>25000</v>
      </c>
    </row>
    <row r="29" spans="1:5" s="13" customFormat="1" ht="24" x14ac:dyDescent="0.2">
      <c r="A29" s="39" t="s">
        <v>2561</v>
      </c>
      <c r="B29" s="39" t="s">
        <v>291</v>
      </c>
      <c r="C29" s="39" t="s">
        <v>2562</v>
      </c>
      <c r="D29" s="146">
        <v>22000</v>
      </c>
      <c r="E29" s="146">
        <v>22000</v>
      </c>
    </row>
    <row r="30" spans="1:5" s="13" customFormat="1" ht="24" x14ac:dyDescent="0.2">
      <c r="A30" s="39" t="s">
        <v>2563</v>
      </c>
      <c r="B30" s="39" t="s">
        <v>74</v>
      </c>
      <c r="C30" s="39" t="s">
        <v>2564</v>
      </c>
      <c r="D30" s="146">
        <v>78000</v>
      </c>
      <c r="E30" s="146">
        <v>78000</v>
      </c>
    </row>
    <row r="31" spans="1:5" s="13" customFormat="1" ht="36" x14ac:dyDescent="0.2">
      <c r="A31" s="39" t="s">
        <v>2565</v>
      </c>
      <c r="B31" s="39" t="s">
        <v>2566</v>
      </c>
      <c r="C31" s="39" t="s">
        <v>2567</v>
      </c>
      <c r="D31" s="146">
        <v>25000</v>
      </c>
      <c r="E31" s="146">
        <v>25000</v>
      </c>
    </row>
    <row r="32" spans="1:5" s="13" customFormat="1" ht="24" x14ac:dyDescent="0.2">
      <c r="A32" s="39" t="s">
        <v>2568</v>
      </c>
      <c r="B32" s="39" t="s">
        <v>2569</v>
      </c>
      <c r="C32" s="39" t="s">
        <v>2570</v>
      </c>
      <c r="D32" s="146">
        <v>14000</v>
      </c>
      <c r="E32" s="146">
        <v>0</v>
      </c>
    </row>
    <row r="33" spans="1:5" s="13" customFormat="1" ht="36" x14ac:dyDescent="0.2">
      <c r="A33" s="39" t="s">
        <v>2571</v>
      </c>
      <c r="B33" s="39" t="s">
        <v>2572</v>
      </c>
      <c r="C33" s="39" t="s">
        <v>2573</v>
      </c>
      <c r="D33" s="146">
        <v>22500</v>
      </c>
      <c r="E33" s="146">
        <f>22500-12515</f>
        <v>9985</v>
      </c>
    </row>
    <row r="34" spans="1:5" s="13" customFormat="1" ht="48" x14ac:dyDescent="0.2">
      <c r="A34" s="39" t="s">
        <v>2574</v>
      </c>
      <c r="B34" s="39" t="s">
        <v>2575</v>
      </c>
      <c r="C34" s="39" t="s">
        <v>2576</v>
      </c>
      <c r="D34" s="146">
        <v>17000</v>
      </c>
      <c r="E34" s="146">
        <v>17000</v>
      </c>
    </row>
    <row r="35" spans="1:5" s="13" customFormat="1" ht="24" x14ac:dyDescent="0.2">
      <c r="A35" s="39" t="s">
        <v>2577</v>
      </c>
      <c r="B35" s="39" t="s">
        <v>77</v>
      </c>
      <c r="C35" s="39" t="s">
        <v>293</v>
      </c>
      <c r="D35" s="146">
        <v>129000</v>
      </c>
      <c r="E35" s="146">
        <f>129000-84983</f>
        <v>44017</v>
      </c>
    </row>
    <row r="36" spans="1:5" s="13" customFormat="1" ht="24" x14ac:dyDescent="0.2">
      <c r="A36" s="39" t="s">
        <v>2578</v>
      </c>
      <c r="B36" s="39" t="s">
        <v>2387</v>
      </c>
      <c r="C36" s="39" t="s">
        <v>2579</v>
      </c>
      <c r="D36" s="146">
        <v>25000</v>
      </c>
      <c r="E36" s="146">
        <v>25000</v>
      </c>
    </row>
    <row r="37" spans="1:5" s="13" customFormat="1" ht="36" x14ac:dyDescent="0.2">
      <c r="A37" s="39" t="s">
        <v>2580</v>
      </c>
      <c r="B37" s="39" t="s">
        <v>2581</v>
      </c>
      <c r="C37" s="39" t="s">
        <v>2582</v>
      </c>
      <c r="D37" s="146">
        <v>20000</v>
      </c>
      <c r="E37" s="146">
        <v>20000</v>
      </c>
    </row>
    <row r="38" spans="1:5" s="13" customFormat="1" ht="36" x14ac:dyDescent="0.2">
      <c r="A38" s="39" t="s">
        <v>2583</v>
      </c>
      <c r="B38" s="39" t="s">
        <v>2427</v>
      </c>
      <c r="C38" s="39" t="s">
        <v>2584</v>
      </c>
      <c r="D38" s="146">
        <v>10000</v>
      </c>
      <c r="E38" s="146">
        <v>0</v>
      </c>
    </row>
    <row r="39" spans="1:5" s="13" customFormat="1" ht="24" x14ac:dyDescent="0.2">
      <c r="A39" s="39" t="s">
        <v>2585</v>
      </c>
      <c r="B39" s="39" t="s">
        <v>2038</v>
      </c>
      <c r="C39" s="39" t="s">
        <v>2586</v>
      </c>
      <c r="D39" s="146">
        <v>80000</v>
      </c>
      <c r="E39" s="146">
        <v>0</v>
      </c>
    </row>
    <row r="40" spans="1:5" s="13" customFormat="1" ht="12" x14ac:dyDescent="0.2">
      <c r="A40" s="39" t="s">
        <v>2587</v>
      </c>
      <c r="B40" s="39" t="s">
        <v>2588</v>
      </c>
      <c r="C40" s="39" t="s">
        <v>2589</v>
      </c>
      <c r="D40" s="146">
        <v>95000</v>
      </c>
      <c r="E40" s="146">
        <v>95000</v>
      </c>
    </row>
    <row r="41" spans="1:5" s="13" customFormat="1" ht="24" x14ac:dyDescent="0.2">
      <c r="A41" s="39" t="s">
        <v>2590</v>
      </c>
      <c r="B41" s="39" t="s">
        <v>2591</v>
      </c>
      <c r="C41" s="39" t="s">
        <v>2592</v>
      </c>
      <c r="D41" s="146">
        <v>10000</v>
      </c>
      <c r="E41" s="146">
        <v>10000</v>
      </c>
    </row>
    <row r="42" spans="1:5" s="13" customFormat="1" ht="24" x14ac:dyDescent="0.2">
      <c r="A42" s="39" t="s">
        <v>2593</v>
      </c>
      <c r="B42" s="39" t="s">
        <v>2435</v>
      </c>
      <c r="C42" s="39" t="s">
        <v>2594</v>
      </c>
      <c r="D42" s="146">
        <v>11000</v>
      </c>
      <c r="E42" s="146">
        <v>11000</v>
      </c>
    </row>
    <row r="43" spans="1:5" x14ac:dyDescent="0.25">
      <c r="A43" s="5"/>
      <c r="B43" s="5"/>
      <c r="D43" s="75" t="s">
        <v>2595</v>
      </c>
    </row>
    <row r="44" spans="1:5" x14ac:dyDescent="0.25">
      <c r="C44" s="76"/>
    </row>
  </sheetData>
  <mergeCells count="3">
    <mergeCell ref="A1:C1"/>
    <mergeCell ref="A3:E3"/>
    <mergeCell ref="A2:E2"/>
  </mergeCells>
  <pageMargins left="0.70866141732283472" right="0.70866141732283472" top="0.78740157480314965" bottom="0.78740157480314965" header="0.31496062992125984" footer="0.31496062992125984"/>
  <pageSetup paperSize="9" scale="97" firstPageNumber="35" orientation="portrait" useFirstPageNumber="1" r:id="rId1"/>
  <headerFooter>
    <oddFooter>&amp;C&amp;P&amp;RTab. č. 10 Krajské dotační programy - kap. 48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C3F7-AF61-4E98-B5BF-A989F4D290B0}">
  <dimension ref="A1:G472"/>
  <sheetViews>
    <sheetView workbookViewId="0">
      <selection activeCell="F16" sqref="F16"/>
    </sheetView>
  </sheetViews>
  <sheetFormatPr defaultRowHeight="12.75" x14ac:dyDescent="0.25"/>
  <cols>
    <col min="1" max="1" width="11.5703125" style="5" bestFit="1" customWidth="1"/>
    <col min="2" max="2" width="22.140625" style="5" customWidth="1"/>
    <col min="3" max="3" width="31.42578125" style="5" customWidth="1"/>
    <col min="4" max="5" width="14.42578125" style="77" customWidth="1"/>
    <col min="6" max="6" width="13.140625" style="77" customWidth="1"/>
    <col min="7" max="7" width="12.5703125" style="5" bestFit="1" customWidth="1"/>
    <col min="8" max="256" width="9.140625" style="5"/>
    <col min="257" max="257" width="12.5703125" style="5" customWidth="1"/>
    <col min="258" max="258" width="24.42578125" style="5" customWidth="1"/>
    <col min="259" max="259" width="37.28515625" style="5" customWidth="1"/>
    <col min="260" max="261" width="14.42578125" style="5" customWidth="1"/>
    <col min="262" max="262" width="13.140625" style="5" customWidth="1"/>
    <col min="263" max="263" width="12.5703125" style="5" bestFit="1" customWidth="1"/>
    <col min="264" max="512" width="9.140625" style="5"/>
    <col min="513" max="513" width="12.5703125" style="5" customWidth="1"/>
    <col min="514" max="514" width="24.42578125" style="5" customWidth="1"/>
    <col min="515" max="515" width="37.28515625" style="5" customWidth="1"/>
    <col min="516" max="517" width="14.42578125" style="5" customWidth="1"/>
    <col min="518" max="518" width="13.140625" style="5" customWidth="1"/>
    <col min="519" max="519" width="12.5703125" style="5" bestFit="1" customWidth="1"/>
    <col min="520" max="768" width="9.140625" style="5"/>
    <col min="769" max="769" width="12.5703125" style="5" customWidth="1"/>
    <col min="770" max="770" width="24.42578125" style="5" customWidth="1"/>
    <col min="771" max="771" width="37.28515625" style="5" customWidth="1"/>
    <col min="772" max="773" width="14.42578125" style="5" customWidth="1"/>
    <col min="774" max="774" width="13.140625" style="5" customWidth="1"/>
    <col min="775" max="775" width="12.5703125" style="5" bestFit="1" customWidth="1"/>
    <col min="776" max="1024" width="9.140625" style="5"/>
    <col min="1025" max="1025" width="12.5703125" style="5" customWidth="1"/>
    <col min="1026" max="1026" width="24.42578125" style="5" customWidth="1"/>
    <col min="1027" max="1027" width="37.28515625" style="5" customWidth="1"/>
    <col min="1028" max="1029" width="14.42578125" style="5" customWidth="1"/>
    <col min="1030" max="1030" width="13.140625" style="5" customWidth="1"/>
    <col min="1031" max="1031" width="12.5703125" style="5" bestFit="1" customWidth="1"/>
    <col min="1032" max="1280" width="9.140625" style="5"/>
    <col min="1281" max="1281" width="12.5703125" style="5" customWidth="1"/>
    <col min="1282" max="1282" width="24.42578125" style="5" customWidth="1"/>
    <col min="1283" max="1283" width="37.28515625" style="5" customWidth="1"/>
    <col min="1284" max="1285" width="14.42578125" style="5" customWidth="1"/>
    <col min="1286" max="1286" width="13.140625" style="5" customWidth="1"/>
    <col min="1287" max="1287" width="12.5703125" style="5" bestFit="1" customWidth="1"/>
    <col min="1288" max="1536" width="9.140625" style="5"/>
    <col min="1537" max="1537" width="12.5703125" style="5" customWidth="1"/>
    <col min="1538" max="1538" width="24.42578125" style="5" customWidth="1"/>
    <col min="1539" max="1539" width="37.28515625" style="5" customWidth="1"/>
    <col min="1540" max="1541" width="14.42578125" style="5" customWidth="1"/>
    <col min="1542" max="1542" width="13.140625" style="5" customWidth="1"/>
    <col min="1543" max="1543" width="12.5703125" style="5" bestFit="1" customWidth="1"/>
    <col min="1544" max="1792" width="9.140625" style="5"/>
    <col min="1793" max="1793" width="12.5703125" style="5" customWidth="1"/>
    <col min="1794" max="1794" width="24.42578125" style="5" customWidth="1"/>
    <col min="1795" max="1795" width="37.28515625" style="5" customWidth="1"/>
    <col min="1796" max="1797" width="14.42578125" style="5" customWidth="1"/>
    <col min="1798" max="1798" width="13.140625" style="5" customWidth="1"/>
    <col min="1799" max="1799" width="12.5703125" style="5" bestFit="1" customWidth="1"/>
    <col min="1800" max="2048" width="9.140625" style="5"/>
    <col min="2049" max="2049" width="12.5703125" style="5" customWidth="1"/>
    <col min="2050" max="2050" width="24.42578125" style="5" customWidth="1"/>
    <col min="2051" max="2051" width="37.28515625" style="5" customWidth="1"/>
    <col min="2052" max="2053" width="14.42578125" style="5" customWidth="1"/>
    <col min="2054" max="2054" width="13.140625" style="5" customWidth="1"/>
    <col min="2055" max="2055" width="12.5703125" style="5" bestFit="1" customWidth="1"/>
    <col min="2056" max="2304" width="9.140625" style="5"/>
    <col min="2305" max="2305" width="12.5703125" style="5" customWidth="1"/>
    <col min="2306" max="2306" width="24.42578125" style="5" customWidth="1"/>
    <col min="2307" max="2307" width="37.28515625" style="5" customWidth="1"/>
    <col min="2308" max="2309" width="14.42578125" style="5" customWidth="1"/>
    <col min="2310" max="2310" width="13.140625" style="5" customWidth="1"/>
    <col min="2311" max="2311" width="12.5703125" style="5" bestFit="1" customWidth="1"/>
    <col min="2312" max="2560" width="9.140625" style="5"/>
    <col min="2561" max="2561" width="12.5703125" style="5" customWidth="1"/>
    <col min="2562" max="2562" width="24.42578125" style="5" customWidth="1"/>
    <col min="2563" max="2563" width="37.28515625" style="5" customWidth="1"/>
    <col min="2564" max="2565" width="14.42578125" style="5" customWidth="1"/>
    <col min="2566" max="2566" width="13.140625" style="5" customWidth="1"/>
    <col min="2567" max="2567" width="12.5703125" style="5" bestFit="1" customWidth="1"/>
    <col min="2568" max="2816" width="9.140625" style="5"/>
    <col min="2817" max="2817" width="12.5703125" style="5" customWidth="1"/>
    <col min="2818" max="2818" width="24.42578125" style="5" customWidth="1"/>
    <col min="2819" max="2819" width="37.28515625" style="5" customWidth="1"/>
    <col min="2820" max="2821" width="14.42578125" style="5" customWidth="1"/>
    <col min="2822" max="2822" width="13.140625" style="5" customWidth="1"/>
    <col min="2823" max="2823" width="12.5703125" style="5" bestFit="1" customWidth="1"/>
    <col min="2824" max="3072" width="9.140625" style="5"/>
    <col min="3073" max="3073" width="12.5703125" style="5" customWidth="1"/>
    <col min="3074" max="3074" width="24.42578125" style="5" customWidth="1"/>
    <col min="3075" max="3075" width="37.28515625" style="5" customWidth="1"/>
    <col min="3076" max="3077" width="14.42578125" style="5" customWidth="1"/>
    <col min="3078" max="3078" width="13.140625" style="5" customWidth="1"/>
    <col min="3079" max="3079" width="12.5703125" style="5" bestFit="1" customWidth="1"/>
    <col min="3080" max="3328" width="9.140625" style="5"/>
    <col min="3329" max="3329" width="12.5703125" style="5" customWidth="1"/>
    <col min="3330" max="3330" width="24.42578125" style="5" customWidth="1"/>
    <col min="3331" max="3331" width="37.28515625" style="5" customWidth="1"/>
    <col min="3332" max="3333" width="14.42578125" style="5" customWidth="1"/>
    <col min="3334" max="3334" width="13.140625" style="5" customWidth="1"/>
    <col min="3335" max="3335" width="12.5703125" style="5" bestFit="1" customWidth="1"/>
    <col min="3336" max="3584" width="9.140625" style="5"/>
    <col min="3585" max="3585" width="12.5703125" style="5" customWidth="1"/>
    <col min="3586" max="3586" width="24.42578125" style="5" customWidth="1"/>
    <col min="3587" max="3587" width="37.28515625" style="5" customWidth="1"/>
    <col min="3588" max="3589" width="14.42578125" style="5" customWidth="1"/>
    <col min="3590" max="3590" width="13.140625" style="5" customWidth="1"/>
    <col min="3591" max="3591" width="12.5703125" style="5" bestFit="1" customWidth="1"/>
    <col min="3592" max="3840" width="9.140625" style="5"/>
    <col min="3841" max="3841" width="12.5703125" style="5" customWidth="1"/>
    <col min="3842" max="3842" width="24.42578125" style="5" customWidth="1"/>
    <col min="3843" max="3843" width="37.28515625" style="5" customWidth="1"/>
    <col min="3844" max="3845" width="14.42578125" style="5" customWidth="1"/>
    <col min="3846" max="3846" width="13.140625" style="5" customWidth="1"/>
    <col min="3847" max="3847" width="12.5703125" style="5" bestFit="1" customWidth="1"/>
    <col min="3848" max="4096" width="9.140625" style="5"/>
    <col min="4097" max="4097" width="12.5703125" style="5" customWidth="1"/>
    <col min="4098" max="4098" width="24.42578125" style="5" customWidth="1"/>
    <col min="4099" max="4099" width="37.28515625" style="5" customWidth="1"/>
    <col min="4100" max="4101" width="14.42578125" style="5" customWidth="1"/>
    <col min="4102" max="4102" width="13.140625" style="5" customWidth="1"/>
    <col min="4103" max="4103" width="12.5703125" style="5" bestFit="1" customWidth="1"/>
    <col min="4104" max="4352" width="9.140625" style="5"/>
    <col min="4353" max="4353" width="12.5703125" style="5" customWidth="1"/>
    <col min="4354" max="4354" width="24.42578125" style="5" customWidth="1"/>
    <col min="4355" max="4355" width="37.28515625" style="5" customWidth="1"/>
    <col min="4356" max="4357" width="14.42578125" style="5" customWidth="1"/>
    <col min="4358" max="4358" width="13.140625" style="5" customWidth="1"/>
    <col min="4359" max="4359" width="12.5703125" style="5" bestFit="1" customWidth="1"/>
    <col min="4360" max="4608" width="9.140625" style="5"/>
    <col min="4609" max="4609" width="12.5703125" style="5" customWidth="1"/>
    <col min="4610" max="4610" width="24.42578125" style="5" customWidth="1"/>
    <col min="4611" max="4611" width="37.28515625" style="5" customWidth="1"/>
    <col min="4612" max="4613" width="14.42578125" style="5" customWidth="1"/>
    <col min="4614" max="4614" width="13.140625" style="5" customWidth="1"/>
    <col min="4615" max="4615" width="12.5703125" style="5" bestFit="1" customWidth="1"/>
    <col min="4616" max="4864" width="9.140625" style="5"/>
    <col min="4865" max="4865" width="12.5703125" style="5" customWidth="1"/>
    <col min="4866" max="4866" width="24.42578125" style="5" customWidth="1"/>
    <col min="4867" max="4867" width="37.28515625" style="5" customWidth="1"/>
    <col min="4868" max="4869" width="14.42578125" style="5" customWidth="1"/>
    <col min="4870" max="4870" width="13.140625" style="5" customWidth="1"/>
    <col min="4871" max="4871" width="12.5703125" style="5" bestFit="1" customWidth="1"/>
    <col min="4872" max="5120" width="9.140625" style="5"/>
    <col min="5121" max="5121" width="12.5703125" style="5" customWidth="1"/>
    <col min="5122" max="5122" width="24.42578125" style="5" customWidth="1"/>
    <col min="5123" max="5123" width="37.28515625" style="5" customWidth="1"/>
    <col min="5124" max="5125" width="14.42578125" style="5" customWidth="1"/>
    <col min="5126" max="5126" width="13.140625" style="5" customWidth="1"/>
    <col min="5127" max="5127" width="12.5703125" style="5" bestFit="1" customWidth="1"/>
    <col min="5128" max="5376" width="9.140625" style="5"/>
    <col min="5377" max="5377" width="12.5703125" style="5" customWidth="1"/>
    <col min="5378" max="5378" width="24.42578125" style="5" customWidth="1"/>
    <col min="5379" max="5379" width="37.28515625" style="5" customWidth="1"/>
    <col min="5380" max="5381" width="14.42578125" style="5" customWidth="1"/>
    <col min="5382" max="5382" width="13.140625" style="5" customWidth="1"/>
    <col min="5383" max="5383" width="12.5703125" style="5" bestFit="1" customWidth="1"/>
    <col min="5384" max="5632" width="9.140625" style="5"/>
    <col min="5633" max="5633" width="12.5703125" style="5" customWidth="1"/>
    <col min="5634" max="5634" width="24.42578125" style="5" customWidth="1"/>
    <col min="5635" max="5635" width="37.28515625" style="5" customWidth="1"/>
    <col min="5636" max="5637" width="14.42578125" style="5" customWidth="1"/>
    <col min="5638" max="5638" width="13.140625" style="5" customWidth="1"/>
    <col min="5639" max="5639" width="12.5703125" style="5" bestFit="1" customWidth="1"/>
    <col min="5640" max="5888" width="9.140625" style="5"/>
    <col min="5889" max="5889" width="12.5703125" style="5" customWidth="1"/>
    <col min="5890" max="5890" width="24.42578125" style="5" customWidth="1"/>
    <col min="5891" max="5891" width="37.28515625" style="5" customWidth="1"/>
    <col min="5892" max="5893" width="14.42578125" style="5" customWidth="1"/>
    <col min="5894" max="5894" width="13.140625" style="5" customWidth="1"/>
    <col min="5895" max="5895" width="12.5703125" style="5" bestFit="1" customWidth="1"/>
    <col min="5896" max="6144" width="9.140625" style="5"/>
    <col min="6145" max="6145" width="12.5703125" style="5" customWidth="1"/>
    <col min="6146" max="6146" width="24.42578125" style="5" customWidth="1"/>
    <col min="6147" max="6147" width="37.28515625" style="5" customWidth="1"/>
    <col min="6148" max="6149" width="14.42578125" style="5" customWidth="1"/>
    <col min="6150" max="6150" width="13.140625" style="5" customWidth="1"/>
    <col min="6151" max="6151" width="12.5703125" style="5" bestFit="1" customWidth="1"/>
    <col min="6152" max="6400" width="9.140625" style="5"/>
    <col min="6401" max="6401" width="12.5703125" style="5" customWidth="1"/>
    <col min="6402" max="6402" width="24.42578125" style="5" customWidth="1"/>
    <col min="6403" max="6403" width="37.28515625" style="5" customWidth="1"/>
    <col min="6404" max="6405" width="14.42578125" style="5" customWidth="1"/>
    <col min="6406" max="6406" width="13.140625" style="5" customWidth="1"/>
    <col min="6407" max="6407" width="12.5703125" style="5" bestFit="1" customWidth="1"/>
    <col min="6408" max="6656" width="9.140625" style="5"/>
    <col min="6657" max="6657" width="12.5703125" style="5" customWidth="1"/>
    <col min="6658" max="6658" width="24.42578125" style="5" customWidth="1"/>
    <col min="6659" max="6659" width="37.28515625" style="5" customWidth="1"/>
    <col min="6660" max="6661" width="14.42578125" style="5" customWidth="1"/>
    <col min="6662" max="6662" width="13.140625" style="5" customWidth="1"/>
    <col min="6663" max="6663" width="12.5703125" style="5" bestFit="1" customWidth="1"/>
    <col min="6664" max="6912" width="9.140625" style="5"/>
    <col min="6913" max="6913" width="12.5703125" style="5" customWidth="1"/>
    <col min="6914" max="6914" width="24.42578125" style="5" customWidth="1"/>
    <col min="6915" max="6915" width="37.28515625" style="5" customWidth="1"/>
    <col min="6916" max="6917" width="14.42578125" style="5" customWidth="1"/>
    <col min="6918" max="6918" width="13.140625" style="5" customWidth="1"/>
    <col min="6919" max="6919" width="12.5703125" style="5" bestFit="1" customWidth="1"/>
    <col min="6920" max="7168" width="9.140625" style="5"/>
    <col min="7169" max="7169" width="12.5703125" style="5" customWidth="1"/>
    <col min="7170" max="7170" width="24.42578125" style="5" customWidth="1"/>
    <col min="7171" max="7171" width="37.28515625" style="5" customWidth="1"/>
    <col min="7172" max="7173" width="14.42578125" style="5" customWidth="1"/>
    <col min="7174" max="7174" width="13.140625" style="5" customWidth="1"/>
    <col min="7175" max="7175" width="12.5703125" style="5" bestFit="1" customWidth="1"/>
    <col min="7176" max="7424" width="9.140625" style="5"/>
    <col min="7425" max="7425" width="12.5703125" style="5" customWidth="1"/>
    <col min="7426" max="7426" width="24.42578125" style="5" customWidth="1"/>
    <col min="7427" max="7427" width="37.28515625" style="5" customWidth="1"/>
    <col min="7428" max="7429" width="14.42578125" style="5" customWidth="1"/>
    <col min="7430" max="7430" width="13.140625" style="5" customWidth="1"/>
    <col min="7431" max="7431" width="12.5703125" style="5" bestFit="1" customWidth="1"/>
    <col min="7432" max="7680" width="9.140625" style="5"/>
    <col min="7681" max="7681" width="12.5703125" style="5" customWidth="1"/>
    <col min="7682" max="7682" width="24.42578125" style="5" customWidth="1"/>
    <col min="7683" max="7683" width="37.28515625" style="5" customWidth="1"/>
    <col min="7684" max="7685" width="14.42578125" style="5" customWidth="1"/>
    <col min="7686" max="7686" width="13.140625" style="5" customWidth="1"/>
    <col min="7687" max="7687" width="12.5703125" style="5" bestFit="1" customWidth="1"/>
    <col min="7688" max="7936" width="9.140625" style="5"/>
    <col min="7937" max="7937" width="12.5703125" style="5" customWidth="1"/>
    <col min="7938" max="7938" width="24.42578125" style="5" customWidth="1"/>
    <col min="7939" max="7939" width="37.28515625" style="5" customWidth="1"/>
    <col min="7940" max="7941" width="14.42578125" style="5" customWidth="1"/>
    <col min="7942" max="7942" width="13.140625" style="5" customWidth="1"/>
    <col min="7943" max="7943" width="12.5703125" style="5" bestFit="1" customWidth="1"/>
    <col min="7944" max="8192" width="9.140625" style="5"/>
    <col min="8193" max="8193" width="12.5703125" style="5" customWidth="1"/>
    <col min="8194" max="8194" width="24.42578125" style="5" customWidth="1"/>
    <col min="8195" max="8195" width="37.28515625" style="5" customWidth="1"/>
    <col min="8196" max="8197" width="14.42578125" style="5" customWidth="1"/>
    <col min="8198" max="8198" width="13.140625" style="5" customWidth="1"/>
    <col min="8199" max="8199" width="12.5703125" style="5" bestFit="1" customWidth="1"/>
    <col min="8200" max="8448" width="9.140625" style="5"/>
    <col min="8449" max="8449" width="12.5703125" style="5" customWidth="1"/>
    <col min="8450" max="8450" width="24.42578125" style="5" customWidth="1"/>
    <col min="8451" max="8451" width="37.28515625" style="5" customWidth="1"/>
    <col min="8452" max="8453" width="14.42578125" style="5" customWidth="1"/>
    <col min="8454" max="8454" width="13.140625" style="5" customWidth="1"/>
    <col min="8455" max="8455" width="12.5703125" style="5" bestFit="1" customWidth="1"/>
    <col min="8456" max="8704" width="9.140625" style="5"/>
    <col min="8705" max="8705" width="12.5703125" style="5" customWidth="1"/>
    <col min="8706" max="8706" width="24.42578125" style="5" customWidth="1"/>
    <col min="8707" max="8707" width="37.28515625" style="5" customWidth="1"/>
    <col min="8708" max="8709" width="14.42578125" style="5" customWidth="1"/>
    <col min="8710" max="8710" width="13.140625" style="5" customWidth="1"/>
    <col min="8711" max="8711" width="12.5703125" style="5" bestFit="1" customWidth="1"/>
    <col min="8712" max="8960" width="9.140625" style="5"/>
    <col min="8961" max="8961" width="12.5703125" style="5" customWidth="1"/>
    <col min="8962" max="8962" width="24.42578125" style="5" customWidth="1"/>
    <col min="8963" max="8963" width="37.28515625" style="5" customWidth="1"/>
    <col min="8964" max="8965" width="14.42578125" style="5" customWidth="1"/>
    <col min="8966" max="8966" width="13.140625" style="5" customWidth="1"/>
    <col min="8967" max="8967" width="12.5703125" style="5" bestFit="1" customWidth="1"/>
    <col min="8968" max="9216" width="9.140625" style="5"/>
    <col min="9217" max="9217" width="12.5703125" style="5" customWidth="1"/>
    <col min="9218" max="9218" width="24.42578125" style="5" customWidth="1"/>
    <col min="9219" max="9219" width="37.28515625" style="5" customWidth="1"/>
    <col min="9220" max="9221" width="14.42578125" style="5" customWidth="1"/>
    <col min="9222" max="9222" width="13.140625" style="5" customWidth="1"/>
    <col min="9223" max="9223" width="12.5703125" style="5" bestFit="1" customWidth="1"/>
    <col min="9224" max="9472" width="9.140625" style="5"/>
    <col min="9473" max="9473" width="12.5703125" style="5" customWidth="1"/>
    <col min="9474" max="9474" width="24.42578125" style="5" customWidth="1"/>
    <col min="9475" max="9475" width="37.28515625" style="5" customWidth="1"/>
    <col min="9476" max="9477" width="14.42578125" style="5" customWidth="1"/>
    <col min="9478" max="9478" width="13.140625" style="5" customWidth="1"/>
    <col min="9479" max="9479" width="12.5703125" style="5" bestFit="1" customWidth="1"/>
    <col min="9480" max="9728" width="9.140625" style="5"/>
    <col min="9729" max="9729" width="12.5703125" style="5" customWidth="1"/>
    <col min="9730" max="9730" width="24.42578125" style="5" customWidth="1"/>
    <col min="9731" max="9731" width="37.28515625" style="5" customWidth="1"/>
    <col min="9732" max="9733" width="14.42578125" style="5" customWidth="1"/>
    <col min="9734" max="9734" width="13.140625" style="5" customWidth="1"/>
    <col min="9735" max="9735" width="12.5703125" style="5" bestFit="1" customWidth="1"/>
    <col min="9736" max="9984" width="9.140625" style="5"/>
    <col min="9985" max="9985" width="12.5703125" style="5" customWidth="1"/>
    <col min="9986" max="9986" width="24.42578125" style="5" customWidth="1"/>
    <col min="9987" max="9987" width="37.28515625" style="5" customWidth="1"/>
    <col min="9988" max="9989" width="14.42578125" style="5" customWidth="1"/>
    <col min="9990" max="9990" width="13.140625" style="5" customWidth="1"/>
    <col min="9991" max="9991" width="12.5703125" style="5" bestFit="1" customWidth="1"/>
    <col min="9992" max="10240" width="9.140625" style="5"/>
    <col min="10241" max="10241" width="12.5703125" style="5" customWidth="1"/>
    <col min="10242" max="10242" width="24.42578125" style="5" customWidth="1"/>
    <col min="10243" max="10243" width="37.28515625" style="5" customWidth="1"/>
    <col min="10244" max="10245" width="14.42578125" style="5" customWidth="1"/>
    <col min="10246" max="10246" width="13.140625" style="5" customWidth="1"/>
    <col min="10247" max="10247" width="12.5703125" style="5" bestFit="1" customWidth="1"/>
    <col min="10248" max="10496" width="9.140625" style="5"/>
    <col min="10497" max="10497" width="12.5703125" style="5" customWidth="1"/>
    <col min="10498" max="10498" width="24.42578125" style="5" customWidth="1"/>
    <col min="10499" max="10499" width="37.28515625" style="5" customWidth="1"/>
    <col min="10500" max="10501" width="14.42578125" style="5" customWidth="1"/>
    <col min="10502" max="10502" width="13.140625" style="5" customWidth="1"/>
    <col min="10503" max="10503" width="12.5703125" style="5" bestFit="1" customWidth="1"/>
    <col min="10504" max="10752" width="9.140625" style="5"/>
    <col min="10753" max="10753" width="12.5703125" style="5" customWidth="1"/>
    <col min="10754" max="10754" width="24.42578125" style="5" customWidth="1"/>
    <col min="10755" max="10755" width="37.28515625" style="5" customWidth="1"/>
    <col min="10756" max="10757" width="14.42578125" style="5" customWidth="1"/>
    <col min="10758" max="10758" width="13.140625" style="5" customWidth="1"/>
    <col min="10759" max="10759" width="12.5703125" style="5" bestFit="1" customWidth="1"/>
    <col min="10760" max="11008" width="9.140625" style="5"/>
    <col min="11009" max="11009" width="12.5703125" style="5" customWidth="1"/>
    <col min="11010" max="11010" width="24.42578125" style="5" customWidth="1"/>
    <col min="11011" max="11011" width="37.28515625" style="5" customWidth="1"/>
    <col min="11012" max="11013" width="14.42578125" style="5" customWidth="1"/>
    <col min="11014" max="11014" width="13.140625" style="5" customWidth="1"/>
    <col min="11015" max="11015" width="12.5703125" style="5" bestFit="1" customWidth="1"/>
    <col min="11016" max="11264" width="9.140625" style="5"/>
    <col min="11265" max="11265" width="12.5703125" style="5" customWidth="1"/>
    <col min="11266" max="11266" width="24.42578125" style="5" customWidth="1"/>
    <col min="11267" max="11267" width="37.28515625" style="5" customWidth="1"/>
    <col min="11268" max="11269" width="14.42578125" style="5" customWidth="1"/>
    <col min="11270" max="11270" width="13.140625" style="5" customWidth="1"/>
    <col min="11271" max="11271" width="12.5703125" style="5" bestFit="1" customWidth="1"/>
    <col min="11272" max="11520" width="9.140625" style="5"/>
    <col min="11521" max="11521" width="12.5703125" style="5" customWidth="1"/>
    <col min="11522" max="11522" width="24.42578125" style="5" customWidth="1"/>
    <col min="11523" max="11523" width="37.28515625" style="5" customWidth="1"/>
    <col min="11524" max="11525" width="14.42578125" style="5" customWidth="1"/>
    <col min="11526" max="11526" width="13.140625" style="5" customWidth="1"/>
    <col min="11527" max="11527" width="12.5703125" style="5" bestFit="1" customWidth="1"/>
    <col min="11528" max="11776" width="9.140625" style="5"/>
    <col min="11777" max="11777" width="12.5703125" style="5" customWidth="1"/>
    <col min="11778" max="11778" width="24.42578125" style="5" customWidth="1"/>
    <col min="11779" max="11779" width="37.28515625" style="5" customWidth="1"/>
    <col min="11780" max="11781" width="14.42578125" style="5" customWidth="1"/>
    <col min="11782" max="11782" width="13.140625" style="5" customWidth="1"/>
    <col min="11783" max="11783" width="12.5703125" style="5" bestFit="1" customWidth="1"/>
    <col min="11784" max="12032" width="9.140625" style="5"/>
    <col min="12033" max="12033" width="12.5703125" style="5" customWidth="1"/>
    <col min="12034" max="12034" width="24.42578125" style="5" customWidth="1"/>
    <col min="12035" max="12035" width="37.28515625" style="5" customWidth="1"/>
    <col min="12036" max="12037" width="14.42578125" style="5" customWidth="1"/>
    <col min="12038" max="12038" width="13.140625" style="5" customWidth="1"/>
    <col min="12039" max="12039" width="12.5703125" style="5" bestFit="1" customWidth="1"/>
    <col min="12040" max="12288" width="9.140625" style="5"/>
    <col min="12289" max="12289" width="12.5703125" style="5" customWidth="1"/>
    <col min="12290" max="12290" width="24.42578125" style="5" customWidth="1"/>
    <col min="12291" max="12291" width="37.28515625" style="5" customWidth="1"/>
    <col min="12292" max="12293" width="14.42578125" style="5" customWidth="1"/>
    <col min="12294" max="12294" width="13.140625" style="5" customWidth="1"/>
    <col min="12295" max="12295" width="12.5703125" style="5" bestFit="1" customWidth="1"/>
    <col min="12296" max="12544" width="9.140625" style="5"/>
    <col min="12545" max="12545" width="12.5703125" style="5" customWidth="1"/>
    <col min="12546" max="12546" width="24.42578125" style="5" customWidth="1"/>
    <col min="12547" max="12547" width="37.28515625" style="5" customWidth="1"/>
    <col min="12548" max="12549" width="14.42578125" style="5" customWidth="1"/>
    <col min="12550" max="12550" width="13.140625" style="5" customWidth="1"/>
    <col min="12551" max="12551" width="12.5703125" style="5" bestFit="1" customWidth="1"/>
    <col min="12552" max="12800" width="9.140625" style="5"/>
    <col min="12801" max="12801" width="12.5703125" style="5" customWidth="1"/>
    <col min="12802" max="12802" width="24.42578125" style="5" customWidth="1"/>
    <col min="12803" max="12803" width="37.28515625" style="5" customWidth="1"/>
    <col min="12804" max="12805" width="14.42578125" style="5" customWidth="1"/>
    <col min="12806" max="12806" width="13.140625" style="5" customWidth="1"/>
    <col min="12807" max="12807" width="12.5703125" style="5" bestFit="1" customWidth="1"/>
    <col min="12808" max="13056" width="9.140625" style="5"/>
    <col min="13057" max="13057" width="12.5703125" style="5" customWidth="1"/>
    <col min="13058" max="13058" width="24.42578125" style="5" customWidth="1"/>
    <col min="13059" max="13059" width="37.28515625" style="5" customWidth="1"/>
    <col min="13060" max="13061" width="14.42578125" style="5" customWidth="1"/>
    <col min="13062" max="13062" width="13.140625" style="5" customWidth="1"/>
    <col min="13063" max="13063" width="12.5703125" style="5" bestFit="1" customWidth="1"/>
    <col min="13064" max="13312" width="9.140625" style="5"/>
    <col min="13313" max="13313" width="12.5703125" style="5" customWidth="1"/>
    <col min="13314" max="13314" width="24.42578125" style="5" customWidth="1"/>
    <col min="13315" max="13315" width="37.28515625" style="5" customWidth="1"/>
    <col min="13316" max="13317" width="14.42578125" style="5" customWidth="1"/>
    <col min="13318" max="13318" width="13.140625" style="5" customWidth="1"/>
    <col min="13319" max="13319" width="12.5703125" style="5" bestFit="1" customWidth="1"/>
    <col min="13320" max="13568" width="9.140625" style="5"/>
    <col min="13569" max="13569" width="12.5703125" style="5" customWidth="1"/>
    <col min="13570" max="13570" width="24.42578125" style="5" customWidth="1"/>
    <col min="13571" max="13571" width="37.28515625" style="5" customWidth="1"/>
    <col min="13572" max="13573" width="14.42578125" style="5" customWidth="1"/>
    <col min="13574" max="13574" width="13.140625" style="5" customWidth="1"/>
    <col min="13575" max="13575" width="12.5703125" style="5" bestFit="1" customWidth="1"/>
    <col min="13576" max="13824" width="9.140625" style="5"/>
    <col min="13825" max="13825" width="12.5703125" style="5" customWidth="1"/>
    <col min="13826" max="13826" width="24.42578125" style="5" customWidth="1"/>
    <col min="13827" max="13827" width="37.28515625" style="5" customWidth="1"/>
    <col min="13828" max="13829" width="14.42578125" style="5" customWidth="1"/>
    <col min="13830" max="13830" width="13.140625" style="5" customWidth="1"/>
    <col min="13831" max="13831" width="12.5703125" style="5" bestFit="1" customWidth="1"/>
    <col min="13832" max="14080" width="9.140625" style="5"/>
    <col min="14081" max="14081" width="12.5703125" style="5" customWidth="1"/>
    <col min="14082" max="14082" width="24.42578125" style="5" customWidth="1"/>
    <col min="14083" max="14083" width="37.28515625" style="5" customWidth="1"/>
    <col min="14084" max="14085" width="14.42578125" style="5" customWidth="1"/>
    <col min="14086" max="14086" width="13.140625" style="5" customWidth="1"/>
    <col min="14087" max="14087" width="12.5703125" style="5" bestFit="1" customWidth="1"/>
    <col min="14088" max="14336" width="9.140625" style="5"/>
    <col min="14337" max="14337" width="12.5703125" style="5" customWidth="1"/>
    <col min="14338" max="14338" width="24.42578125" style="5" customWidth="1"/>
    <col min="14339" max="14339" width="37.28515625" style="5" customWidth="1"/>
    <col min="14340" max="14341" width="14.42578125" style="5" customWidth="1"/>
    <col min="14342" max="14342" width="13.140625" style="5" customWidth="1"/>
    <col min="14343" max="14343" width="12.5703125" style="5" bestFit="1" customWidth="1"/>
    <col min="14344" max="14592" width="9.140625" style="5"/>
    <col min="14593" max="14593" width="12.5703125" style="5" customWidth="1"/>
    <col min="14594" max="14594" width="24.42578125" style="5" customWidth="1"/>
    <col min="14595" max="14595" width="37.28515625" style="5" customWidth="1"/>
    <col min="14596" max="14597" width="14.42578125" style="5" customWidth="1"/>
    <col min="14598" max="14598" width="13.140625" style="5" customWidth="1"/>
    <col min="14599" max="14599" width="12.5703125" style="5" bestFit="1" customWidth="1"/>
    <col min="14600" max="14848" width="9.140625" style="5"/>
    <col min="14849" max="14849" width="12.5703125" style="5" customWidth="1"/>
    <col min="14850" max="14850" width="24.42578125" style="5" customWidth="1"/>
    <col min="14851" max="14851" width="37.28515625" style="5" customWidth="1"/>
    <col min="14852" max="14853" width="14.42578125" style="5" customWidth="1"/>
    <col min="14854" max="14854" width="13.140625" style="5" customWidth="1"/>
    <col min="14855" max="14855" width="12.5703125" style="5" bestFit="1" customWidth="1"/>
    <col min="14856" max="15104" width="9.140625" style="5"/>
    <col min="15105" max="15105" width="12.5703125" style="5" customWidth="1"/>
    <col min="15106" max="15106" width="24.42578125" style="5" customWidth="1"/>
    <col min="15107" max="15107" width="37.28515625" style="5" customWidth="1"/>
    <col min="15108" max="15109" width="14.42578125" style="5" customWidth="1"/>
    <col min="15110" max="15110" width="13.140625" style="5" customWidth="1"/>
    <col min="15111" max="15111" width="12.5703125" style="5" bestFit="1" customWidth="1"/>
    <col min="15112" max="15360" width="9.140625" style="5"/>
    <col min="15361" max="15361" width="12.5703125" style="5" customWidth="1"/>
    <col min="15362" max="15362" width="24.42578125" style="5" customWidth="1"/>
    <col min="15363" max="15363" width="37.28515625" style="5" customWidth="1"/>
    <col min="15364" max="15365" width="14.42578125" style="5" customWidth="1"/>
    <col min="15366" max="15366" width="13.140625" style="5" customWidth="1"/>
    <col min="15367" max="15367" width="12.5703125" style="5" bestFit="1" customWidth="1"/>
    <col min="15368" max="15616" width="9.140625" style="5"/>
    <col min="15617" max="15617" width="12.5703125" style="5" customWidth="1"/>
    <col min="15618" max="15618" width="24.42578125" style="5" customWidth="1"/>
    <col min="15619" max="15619" width="37.28515625" style="5" customWidth="1"/>
    <col min="15620" max="15621" width="14.42578125" style="5" customWidth="1"/>
    <col min="15622" max="15622" width="13.140625" style="5" customWidth="1"/>
    <col min="15623" max="15623" width="12.5703125" style="5" bestFit="1" customWidth="1"/>
    <col min="15624" max="15872" width="9.140625" style="5"/>
    <col min="15873" max="15873" width="12.5703125" style="5" customWidth="1"/>
    <col min="15874" max="15874" width="24.42578125" style="5" customWidth="1"/>
    <col min="15875" max="15875" width="37.28515625" style="5" customWidth="1"/>
    <col min="15876" max="15877" width="14.42578125" style="5" customWidth="1"/>
    <col min="15878" max="15878" width="13.140625" style="5" customWidth="1"/>
    <col min="15879" max="15879" width="12.5703125" style="5" bestFit="1" customWidth="1"/>
    <col min="15880" max="16128" width="9.140625" style="5"/>
    <col min="16129" max="16129" width="12.5703125" style="5" customWidth="1"/>
    <col min="16130" max="16130" width="24.42578125" style="5" customWidth="1"/>
    <col min="16131" max="16131" width="37.28515625" style="5" customWidth="1"/>
    <col min="16132" max="16133" width="14.42578125" style="5" customWidth="1"/>
    <col min="16134" max="16134" width="13.140625" style="5" customWidth="1"/>
    <col min="16135" max="16135" width="12.5703125" style="5" bestFit="1" customWidth="1"/>
    <col min="16136" max="16384" width="9.140625" style="5"/>
  </cols>
  <sheetData>
    <row r="1" spans="1:7" s="55" customFormat="1" ht="20.45" customHeight="1" x14ac:dyDescent="0.25">
      <c r="A1" s="170" t="s">
        <v>4419</v>
      </c>
      <c r="B1" s="170"/>
      <c r="C1" s="170"/>
      <c r="D1" s="137">
        <f>SUM(D11:D205)</f>
        <v>24368500</v>
      </c>
      <c r="E1" s="137">
        <f>SUM(E11:E205)</f>
        <v>22365628.890000001</v>
      </c>
      <c r="G1" s="56"/>
    </row>
    <row r="2" spans="1:7" s="57" customFormat="1" x14ac:dyDescent="0.25">
      <c r="A2" s="171"/>
      <c r="B2" s="171"/>
      <c r="C2" s="171"/>
      <c r="D2" s="171"/>
      <c r="E2" s="171"/>
    </row>
    <row r="3" spans="1:7" s="57" customFormat="1" x14ac:dyDescent="0.25">
      <c r="A3" s="169" t="s">
        <v>2596</v>
      </c>
      <c r="B3" s="169"/>
      <c r="C3" s="169"/>
      <c r="D3" s="169"/>
      <c r="E3" s="169"/>
    </row>
    <row r="4" spans="1:7" s="57" customFormat="1" x14ac:dyDescent="0.25">
      <c r="A4" s="169" t="s">
        <v>2597</v>
      </c>
      <c r="B4" s="169"/>
      <c r="C4" s="169"/>
      <c r="D4" s="169"/>
      <c r="E4" s="169"/>
    </row>
    <row r="5" spans="1:7" s="57" customFormat="1" x14ac:dyDescent="0.25">
      <c r="A5" s="169" t="s">
        <v>2598</v>
      </c>
      <c r="B5" s="169"/>
      <c r="C5" s="169"/>
      <c r="D5" s="169"/>
      <c r="E5" s="169"/>
    </row>
    <row r="6" spans="1:7" s="57" customFormat="1" x14ac:dyDescent="0.25">
      <c r="A6" s="169" t="s">
        <v>2599</v>
      </c>
      <c r="B6" s="169"/>
      <c r="C6" s="169"/>
      <c r="D6" s="169"/>
      <c r="E6" s="169"/>
    </row>
    <row r="7" spans="1:7" s="57" customFormat="1" x14ac:dyDescent="0.25">
      <c r="A7" s="169" t="s">
        <v>2600</v>
      </c>
      <c r="B7" s="169"/>
      <c r="C7" s="169"/>
      <c r="D7" s="169"/>
      <c r="E7" s="169"/>
    </row>
    <row r="8" spans="1:7" s="57" customFormat="1" x14ac:dyDescent="0.25">
      <c r="A8" s="169" t="s">
        <v>2601</v>
      </c>
      <c r="B8" s="169"/>
      <c r="C8" s="169"/>
      <c r="D8" s="169"/>
      <c r="E8" s="169"/>
    </row>
    <row r="9" spans="1:7" s="57" customFormat="1" x14ac:dyDescent="0.25">
      <c r="A9" s="169" t="s">
        <v>2602</v>
      </c>
      <c r="B9" s="169"/>
      <c r="C9" s="169"/>
      <c r="D9" s="169"/>
      <c r="E9" s="169"/>
    </row>
    <row r="10" spans="1:7" s="17" customFormat="1" ht="36" x14ac:dyDescent="0.25">
      <c r="A10" s="140" t="s">
        <v>169</v>
      </c>
      <c r="B10" s="141" t="s">
        <v>20</v>
      </c>
      <c r="C10" s="140" t="s">
        <v>0</v>
      </c>
      <c r="D10" s="142" t="s">
        <v>620</v>
      </c>
      <c r="E10" s="142" t="s">
        <v>619</v>
      </c>
      <c r="F10" s="78"/>
    </row>
    <row r="11" spans="1:7" ht="24" x14ac:dyDescent="0.25">
      <c r="A11" s="34" t="s">
        <v>2603</v>
      </c>
      <c r="B11" s="34" t="s">
        <v>178</v>
      </c>
      <c r="C11" s="34" t="s">
        <v>2604</v>
      </c>
      <c r="D11" s="147">
        <v>40000</v>
      </c>
      <c r="E11" s="147">
        <v>0</v>
      </c>
    </row>
    <row r="12" spans="1:7" ht="24" x14ac:dyDescent="0.25">
      <c r="A12" s="34" t="s">
        <v>2605</v>
      </c>
      <c r="B12" s="34" t="s">
        <v>137</v>
      </c>
      <c r="C12" s="34" t="s">
        <v>2606</v>
      </c>
      <c r="D12" s="147">
        <v>47000</v>
      </c>
      <c r="E12" s="147">
        <v>47000</v>
      </c>
    </row>
    <row r="13" spans="1:7" ht="24" x14ac:dyDescent="0.25">
      <c r="A13" s="34" t="s">
        <v>2607</v>
      </c>
      <c r="B13" s="34" t="s">
        <v>180</v>
      </c>
      <c r="C13" s="34" t="s">
        <v>2608</v>
      </c>
      <c r="D13" s="147">
        <v>56000</v>
      </c>
      <c r="E13" s="147">
        <v>56000</v>
      </c>
      <c r="F13" s="79"/>
    </row>
    <row r="14" spans="1:7" ht="36" x14ac:dyDescent="0.25">
      <c r="A14" s="34" t="s">
        <v>2609</v>
      </c>
      <c r="B14" s="34" t="s">
        <v>256</v>
      </c>
      <c r="C14" s="34" t="s">
        <v>2610</v>
      </c>
      <c r="D14" s="147">
        <v>40000</v>
      </c>
      <c r="E14" s="147">
        <v>40000</v>
      </c>
      <c r="F14" s="79"/>
    </row>
    <row r="15" spans="1:7" ht="36" x14ac:dyDescent="0.25">
      <c r="A15" s="34" t="s">
        <v>2611</v>
      </c>
      <c r="B15" s="34" t="s">
        <v>41</v>
      </c>
      <c r="C15" s="34" t="s">
        <v>2612</v>
      </c>
      <c r="D15" s="147">
        <v>77000</v>
      </c>
      <c r="E15" s="147">
        <v>0</v>
      </c>
      <c r="F15" s="79"/>
    </row>
    <row r="16" spans="1:7" ht="24" x14ac:dyDescent="0.25">
      <c r="A16" s="34" t="s">
        <v>2613</v>
      </c>
      <c r="B16" s="34" t="s">
        <v>504</v>
      </c>
      <c r="C16" s="34" t="s">
        <v>2614</v>
      </c>
      <c r="D16" s="147">
        <v>40000</v>
      </c>
      <c r="E16" s="147">
        <v>0</v>
      </c>
      <c r="F16" s="79"/>
    </row>
    <row r="17" spans="1:6" ht="24" x14ac:dyDescent="0.25">
      <c r="A17" s="34" t="s">
        <v>2615</v>
      </c>
      <c r="B17" s="34" t="s">
        <v>170</v>
      </c>
      <c r="C17" s="34" t="s">
        <v>2616</v>
      </c>
      <c r="D17" s="147">
        <v>40000</v>
      </c>
      <c r="E17" s="147">
        <v>40000</v>
      </c>
      <c r="F17" s="79"/>
    </row>
    <row r="18" spans="1:6" ht="36" x14ac:dyDescent="0.25">
      <c r="A18" s="34" t="s">
        <v>2617</v>
      </c>
      <c r="B18" s="34" t="s">
        <v>2618</v>
      </c>
      <c r="C18" s="34" t="s">
        <v>507</v>
      </c>
      <c r="D18" s="147">
        <v>51000</v>
      </c>
      <c r="E18" s="147">
        <v>51000</v>
      </c>
      <c r="F18" s="79"/>
    </row>
    <row r="19" spans="1:6" ht="24" x14ac:dyDescent="0.25">
      <c r="A19" s="34" t="s">
        <v>2619</v>
      </c>
      <c r="B19" s="34" t="s">
        <v>2620</v>
      </c>
      <c r="C19" s="34" t="s">
        <v>2621</v>
      </c>
      <c r="D19" s="147">
        <v>40000</v>
      </c>
      <c r="E19" s="147">
        <v>0</v>
      </c>
      <c r="F19" s="79"/>
    </row>
    <row r="20" spans="1:6" ht="24" x14ac:dyDescent="0.25">
      <c r="A20" s="34" t="s">
        <v>2622</v>
      </c>
      <c r="B20" s="34" t="s">
        <v>171</v>
      </c>
      <c r="C20" s="34" t="s">
        <v>2623</v>
      </c>
      <c r="D20" s="147">
        <v>41000</v>
      </c>
      <c r="E20" s="147">
        <v>12413</v>
      </c>
      <c r="F20" s="79"/>
    </row>
    <row r="21" spans="1:6" x14ac:dyDescent="0.25">
      <c r="A21" s="34" t="s">
        <v>2624</v>
      </c>
      <c r="B21" s="34" t="s">
        <v>502</v>
      </c>
      <c r="C21" s="34" t="s">
        <v>2625</v>
      </c>
      <c r="D21" s="147">
        <v>43000</v>
      </c>
      <c r="E21" s="147">
        <v>43000</v>
      </c>
      <c r="F21" s="79"/>
    </row>
    <row r="22" spans="1:6" x14ac:dyDescent="0.25">
      <c r="A22" s="34" t="s">
        <v>2626</v>
      </c>
      <c r="B22" s="34" t="s">
        <v>516</v>
      </c>
      <c r="C22" s="34" t="s">
        <v>2627</v>
      </c>
      <c r="D22" s="147">
        <v>64000</v>
      </c>
      <c r="E22" s="147">
        <v>64000</v>
      </c>
      <c r="F22" s="79"/>
    </row>
    <row r="23" spans="1:6" ht="24" x14ac:dyDescent="0.25">
      <c r="A23" s="34" t="s">
        <v>2628</v>
      </c>
      <c r="B23" s="34" t="s">
        <v>190</v>
      </c>
      <c r="C23" s="34" t="s">
        <v>2629</v>
      </c>
      <c r="D23" s="147">
        <v>113000</v>
      </c>
      <c r="E23" s="147">
        <v>113000</v>
      </c>
      <c r="F23" s="79"/>
    </row>
    <row r="24" spans="1:6" ht="24" x14ac:dyDescent="0.25">
      <c r="A24" s="34" t="s">
        <v>2630</v>
      </c>
      <c r="B24" s="34" t="s">
        <v>2631</v>
      </c>
      <c r="C24" s="34" t="s">
        <v>2632</v>
      </c>
      <c r="D24" s="147">
        <v>43000</v>
      </c>
      <c r="E24" s="147">
        <v>36500</v>
      </c>
      <c r="F24" s="79"/>
    </row>
    <row r="25" spans="1:6" ht="24" x14ac:dyDescent="0.25">
      <c r="A25" s="34" t="s">
        <v>2633</v>
      </c>
      <c r="B25" s="34" t="s">
        <v>2099</v>
      </c>
      <c r="C25" s="34" t="s">
        <v>2634</v>
      </c>
      <c r="D25" s="147">
        <v>40000</v>
      </c>
      <c r="E25" s="147">
        <v>30800</v>
      </c>
      <c r="F25" s="79"/>
    </row>
    <row r="26" spans="1:6" ht="24" x14ac:dyDescent="0.25">
      <c r="A26" s="34" t="s">
        <v>2635</v>
      </c>
      <c r="B26" s="34" t="s">
        <v>511</v>
      </c>
      <c r="C26" s="34" t="s">
        <v>2636</v>
      </c>
      <c r="D26" s="147">
        <v>116000</v>
      </c>
      <c r="E26" s="147">
        <v>116000</v>
      </c>
      <c r="F26" s="79"/>
    </row>
    <row r="27" spans="1:6" ht="24" x14ac:dyDescent="0.25">
      <c r="A27" s="34" t="s">
        <v>2637</v>
      </c>
      <c r="B27" s="34" t="s">
        <v>181</v>
      </c>
      <c r="C27" s="34" t="s">
        <v>2638</v>
      </c>
      <c r="D27" s="147">
        <v>44000</v>
      </c>
      <c r="E27" s="147">
        <v>0</v>
      </c>
      <c r="F27" s="79"/>
    </row>
    <row r="28" spans="1:6" x14ac:dyDescent="0.25">
      <c r="A28" s="34" t="s">
        <v>2639</v>
      </c>
      <c r="B28" s="34" t="s">
        <v>68</v>
      </c>
      <c r="C28" s="34" t="s">
        <v>2640</v>
      </c>
      <c r="D28" s="147">
        <v>42000</v>
      </c>
      <c r="E28" s="147">
        <v>13034.35</v>
      </c>
      <c r="F28" s="79"/>
    </row>
    <row r="29" spans="1:6" ht="24" x14ac:dyDescent="0.25">
      <c r="A29" s="34" t="s">
        <v>2641</v>
      </c>
      <c r="B29" s="34" t="s">
        <v>173</v>
      </c>
      <c r="C29" s="34" t="s">
        <v>2642</v>
      </c>
      <c r="D29" s="147">
        <v>61000</v>
      </c>
      <c r="E29" s="147">
        <v>61000</v>
      </c>
      <c r="F29" s="79"/>
    </row>
    <row r="30" spans="1:6" x14ac:dyDescent="0.25">
      <c r="A30" s="34" t="s">
        <v>2643</v>
      </c>
      <c r="B30" s="34" t="s">
        <v>2644</v>
      </c>
      <c r="C30" s="34" t="s">
        <v>2645</v>
      </c>
      <c r="D30" s="147">
        <v>80000</v>
      </c>
      <c r="E30" s="147">
        <v>80000</v>
      </c>
      <c r="F30" s="79"/>
    </row>
    <row r="31" spans="1:6" x14ac:dyDescent="0.25">
      <c r="A31" s="34" t="s">
        <v>2646</v>
      </c>
      <c r="B31" s="34" t="s">
        <v>2647</v>
      </c>
      <c r="C31" s="34" t="s">
        <v>2648</v>
      </c>
      <c r="D31" s="147">
        <v>48000</v>
      </c>
      <c r="E31" s="147">
        <v>48000</v>
      </c>
      <c r="F31" s="79"/>
    </row>
    <row r="32" spans="1:6" ht="24" x14ac:dyDescent="0.25">
      <c r="A32" s="34" t="s">
        <v>2649</v>
      </c>
      <c r="B32" s="34" t="s">
        <v>52</v>
      </c>
      <c r="C32" s="34" t="s">
        <v>2650</v>
      </c>
      <c r="D32" s="147">
        <v>44000</v>
      </c>
      <c r="E32" s="147">
        <v>0</v>
      </c>
      <c r="F32" s="79"/>
    </row>
    <row r="33" spans="1:5" ht="24" x14ac:dyDescent="0.25">
      <c r="A33" s="34" t="s">
        <v>2651</v>
      </c>
      <c r="B33" s="34" t="s">
        <v>519</v>
      </c>
      <c r="C33" s="34" t="s">
        <v>2652</v>
      </c>
      <c r="D33" s="147">
        <v>54000</v>
      </c>
      <c r="E33" s="147">
        <v>54000</v>
      </c>
    </row>
    <row r="34" spans="1:5" x14ac:dyDescent="0.25">
      <c r="A34" s="34" t="s">
        <v>2653</v>
      </c>
      <c r="B34" s="34" t="s">
        <v>2654</v>
      </c>
      <c r="C34" s="34" t="s">
        <v>2655</v>
      </c>
      <c r="D34" s="147">
        <v>62000</v>
      </c>
      <c r="E34" s="147">
        <v>62000</v>
      </c>
    </row>
    <row r="35" spans="1:5" x14ac:dyDescent="0.25">
      <c r="A35" s="34" t="s">
        <v>2656</v>
      </c>
      <c r="B35" s="34" t="s">
        <v>182</v>
      </c>
      <c r="C35" s="34" t="s">
        <v>2657</v>
      </c>
      <c r="D35" s="147">
        <v>52000</v>
      </c>
      <c r="E35" s="147">
        <v>0</v>
      </c>
    </row>
    <row r="36" spans="1:5" ht="24" x14ac:dyDescent="0.25">
      <c r="A36" s="34" t="s">
        <v>2658</v>
      </c>
      <c r="B36" s="34" t="s">
        <v>187</v>
      </c>
      <c r="C36" s="34" t="s">
        <v>2659</v>
      </c>
      <c r="D36" s="147">
        <v>65000</v>
      </c>
      <c r="E36" s="147">
        <v>65000</v>
      </c>
    </row>
    <row r="37" spans="1:5" ht="24" x14ac:dyDescent="0.25">
      <c r="A37" s="34" t="s">
        <v>2660</v>
      </c>
      <c r="B37" s="34" t="s">
        <v>191</v>
      </c>
      <c r="C37" s="34" t="s">
        <v>2661</v>
      </c>
      <c r="D37" s="147">
        <v>78000</v>
      </c>
      <c r="E37" s="147">
        <v>78000</v>
      </c>
    </row>
    <row r="38" spans="1:5" x14ac:dyDescent="0.25">
      <c r="A38" s="34" t="s">
        <v>2662</v>
      </c>
      <c r="B38" s="34" t="s">
        <v>192</v>
      </c>
      <c r="C38" s="34" t="s">
        <v>2663</v>
      </c>
      <c r="D38" s="147">
        <v>92000</v>
      </c>
      <c r="E38" s="147">
        <v>92000</v>
      </c>
    </row>
    <row r="39" spans="1:5" ht="36" x14ac:dyDescent="0.25">
      <c r="A39" s="34" t="s">
        <v>2664</v>
      </c>
      <c r="B39" s="34" t="s">
        <v>183</v>
      </c>
      <c r="C39" s="34" t="s">
        <v>2665</v>
      </c>
      <c r="D39" s="147">
        <v>46000</v>
      </c>
      <c r="E39" s="147">
        <v>46000</v>
      </c>
    </row>
    <row r="40" spans="1:5" x14ac:dyDescent="0.25">
      <c r="A40" s="34" t="s">
        <v>2666</v>
      </c>
      <c r="B40" s="34" t="s">
        <v>505</v>
      </c>
      <c r="C40" s="34" t="s">
        <v>506</v>
      </c>
      <c r="D40" s="147">
        <v>99000</v>
      </c>
      <c r="E40" s="147">
        <v>99000</v>
      </c>
    </row>
    <row r="41" spans="1:5" ht="24" x14ac:dyDescent="0.25">
      <c r="A41" s="34" t="s">
        <v>2667</v>
      </c>
      <c r="B41" s="34" t="s">
        <v>2668</v>
      </c>
      <c r="C41" s="34" t="s">
        <v>2669</v>
      </c>
      <c r="D41" s="147">
        <v>108000</v>
      </c>
      <c r="E41" s="147">
        <v>0</v>
      </c>
    </row>
    <row r="42" spans="1:5" x14ac:dyDescent="0.25">
      <c r="A42" s="34" t="s">
        <v>2670</v>
      </c>
      <c r="B42" s="34" t="s">
        <v>39</v>
      </c>
      <c r="C42" s="34" t="s">
        <v>2671</v>
      </c>
      <c r="D42" s="147">
        <v>78000</v>
      </c>
      <c r="E42" s="147">
        <v>78000</v>
      </c>
    </row>
    <row r="43" spans="1:5" ht="24" x14ac:dyDescent="0.25">
      <c r="A43" s="34" t="s">
        <v>2672</v>
      </c>
      <c r="B43" s="34" t="s">
        <v>177</v>
      </c>
      <c r="C43" s="34" t="s">
        <v>2673</v>
      </c>
      <c r="D43" s="147">
        <v>85000</v>
      </c>
      <c r="E43" s="147">
        <v>85000</v>
      </c>
    </row>
    <row r="44" spans="1:5" x14ac:dyDescent="0.25">
      <c r="A44" s="34" t="s">
        <v>2674</v>
      </c>
      <c r="B44" s="34" t="s">
        <v>2675</v>
      </c>
      <c r="C44" s="34" t="s">
        <v>2676</v>
      </c>
      <c r="D44" s="147">
        <v>51000</v>
      </c>
      <c r="E44" s="147">
        <v>51000</v>
      </c>
    </row>
    <row r="45" spans="1:5" ht="24" x14ac:dyDescent="0.25">
      <c r="A45" s="34" t="s">
        <v>2677</v>
      </c>
      <c r="B45" s="34" t="s">
        <v>2678</v>
      </c>
      <c r="C45" s="34" t="s">
        <v>2679</v>
      </c>
      <c r="D45" s="147">
        <v>52000</v>
      </c>
      <c r="E45" s="147">
        <v>52000</v>
      </c>
    </row>
    <row r="46" spans="1:5" ht="24" x14ac:dyDescent="0.25">
      <c r="A46" s="34" t="s">
        <v>2680</v>
      </c>
      <c r="B46" s="34" t="s">
        <v>2681</v>
      </c>
      <c r="C46" s="34" t="s">
        <v>2682</v>
      </c>
      <c r="D46" s="147">
        <v>57000</v>
      </c>
      <c r="E46" s="147">
        <v>57000</v>
      </c>
    </row>
    <row r="47" spans="1:5" ht="24" x14ac:dyDescent="0.25">
      <c r="A47" s="34" t="s">
        <v>2683</v>
      </c>
      <c r="B47" s="34" t="s">
        <v>2684</v>
      </c>
      <c r="C47" s="34" t="s">
        <v>2685</v>
      </c>
      <c r="D47" s="147">
        <v>101000</v>
      </c>
      <c r="E47" s="147">
        <v>101000</v>
      </c>
    </row>
    <row r="48" spans="1:5" ht="36" x14ac:dyDescent="0.25">
      <c r="A48" s="34" t="s">
        <v>2686</v>
      </c>
      <c r="B48" s="34" t="s">
        <v>2687</v>
      </c>
      <c r="C48" s="34" t="s">
        <v>2688</v>
      </c>
      <c r="D48" s="147">
        <v>55000</v>
      </c>
      <c r="E48" s="147">
        <v>55000</v>
      </c>
    </row>
    <row r="49" spans="1:5" ht="24" x14ac:dyDescent="0.25">
      <c r="A49" s="34" t="s">
        <v>2689</v>
      </c>
      <c r="B49" s="34" t="s">
        <v>2690</v>
      </c>
      <c r="C49" s="34" t="s">
        <v>2691</v>
      </c>
      <c r="D49" s="147">
        <v>40000</v>
      </c>
      <c r="E49" s="147">
        <v>40000</v>
      </c>
    </row>
    <row r="50" spans="1:5" ht="36" x14ac:dyDescent="0.25">
      <c r="A50" s="34" t="s">
        <v>2692</v>
      </c>
      <c r="B50" s="34" t="s">
        <v>2693</v>
      </c>
      <c r="C50" s="34" t="s">
        <v>2694</v>
      </c>
      <c r="D50" s="147">
        <v>44000</v>
      </c>
      <c r="E50" s="147">
        <v>44000</v>
      </c>
    </row>
    <row r="51" spans="1:5" ht="36" x14ac:dyDescent="0.25">
      <c r="A51" s="34" t="s">
        <v>2695</v>
      </c>
      <c r="B51" s="34" t="s">
        <v>510</v>
      </c>
      <c r="C51" s="34" t="s">
        <v>2696</v>
      </c>
      <c r="D51" s="147">
        <v>91000</v>
      </c>
      <c r="E51" s="147">
        <v>5608.44</v>
      </c>
    </row>
    <row r="52" spans="1:5" ht="24" x14ac:dyDescent="0.25">
      <c r="A52" s="34" t="s">
        <v>2697</v>
      </c>
      <c r="B52" s="34" t="s">
        <v>37</v>
      </c>
      <c r="C52" s="34" t="s">
        <v>2698</v>
      </c>
      <c r="D52" s="147">
        <v>46000</v>
      </c>
      <c r="E52" s="147">
        <v>4619</v>
      </c>
    </row>
    <row r="53" spans="1:5" x14ac:dyDescent="0.25">
      <c r="A53" s="34" t="s">
        <v>2699</v>
      </c>
      <c r="B53" s="34" t="s">
        <v>2700</v>
      </c>
      <c r="C53" s="34" t="s">
        <v>2701</v>
      </c>
      <c r="D53" s="147">
        <v>109000</v>
      </c>
      <c r="E53" s="147">
        <v>0</v>
      </c>
    </row>
    <row r="54" spans="1:5" ht="24" x14ac:dyDescent="0.25">
      <c r="A54" s="34" t="s">
        <v>2702</v>
      </c>
      <c r="B54" s="34" t="s">
        <v>311</v>
      </c>
      <c r="C54" s="34" t="s">
        <v>2703</v>
      </c>
      <c r="D54" s="147">
        <v>73000</v>
      </c>
      <c r="E54" s="147">
        <v>73000</v>
      </c>
    </row>
    <row r="55" spans="1:5" x14ac:dyDescent="0.25">
      <c r="A55" s="34" t="s">
        <v>2704</v>
      </c>
      <c r="B55" s="34" t="s">
        <v>512</v>
      </c>
      <c r="C55" s="34" t="s">
        <v>2705</v>
      </c>
      <c r="D55" s="147">
        <v>47000</v>
      </c>
      <c r="E55" s="147">
        <v>47000</v>
      </c>
    </row>
    <row r="56" spans="1:5" ht="24" x14ac:dyDescent="0.25">
      <c r="A56" s="34" t="s">
        <v>2706</v>
      </c>
      <c r="B56" s="34" t="s">
        <v>518</v>
      </c>
      <c r="C56" s="34" t="s">
        <v>2707</v>
      </c>
      <c r="D56" s="147">
        <v>94000</v>
      </c>
      <c r="E56" s="147">
        <v>94000</v>
      </c>
    </row>
    <row r="57" spans="1:5" ht="24" x14ac:dyDescent="0.25">
      <c r="A57" s="34" t="s">
        <v>2708</v>
      </c>
      <c r="B57" s="34" t="s">
        <v>513</v>
      </c>
      <c r="C57" s="34" t="s">
        <v>2709</v>
      </c>
      <c r="D57" s="147">
        <v>40000</v>
      </c>
      <c r="E57" s="147">
        <v>40000</v>
      </c>
    </row>
    <row r="58" spans="1:5" ht="24" x14ac:dyDescent="0.25">
      <c r="A58" s="34" t="s">
        <v>2710</v>
      </c>
      <c r="B58" s="34" t="s">
        <v>175</v>
      </c>
      <c r="C58" s="34" t="s">
        <v>2711</v>
      </c>
      <c r="D58" s="147">
        <v>95000</v>
      </c>
      <c r="E58" s="147">
        <v>0</v>
      </c>
    </row>
    <row r="59" spans="1:5" ht="24" x14ac:dyDescent="0.25">
      <c r="A59" s="34" t="s">
        <v>2712</v>
      </c>
      <c r="B59" s="34" t="s">
        <v>2713</v>
      </c>
      <c r="C59" s="34" t="s">
        <v>2714</v>
      </c>
      <c r="D59" s="147">
        <v>42000</v>
      </c>
      <c r="E59" s="147">
        <v>0</v>
      </c>
    </row>
    <row r="60" spans="1:5" x14ac:dyDescent="0.25">
      <c r="A60" s="34" t="s">
        <v>2715</v>
      </c>
      <c r="B60" s="34" t="s">
        <v>2716</v>
      </c>
      <c r="C60" s="34" t="s">
        <v>2717</v>
      </c>
      <c r="D60" s="147">
        <v>44000</v>
      </c>
      <c r="E60" s="147">
        <v>44000</v>
      </c>
    </row>
    <row r="61" spans="1:5" ht="29.1" customHeight="1" x14ac:dyDescent="0.25">
      <c r="A61" s="34" t="s">
        <v>2718</v>
      </c>
      <c r="B61" s="34" t="s">
        <v>2719</v>
      </c>
      <c r="C61" s="34" t="s">
        <v>2720</v>
      </c>
      <c r="D61" s="147">
        <v>52000</v>
      </c>
      <c r="E61" s="147">
        <v>52000</v>
      </c>
    </row>
    <row r="62" spans="1:5" ht="36" x14ac:dyDescent="0.25">
      <c r="A62" s="34" t="s">
        <v>2721</v>
      </c>
      <c r="B62" s="34" t="s">
        <v>2722</v>
      </c>
      <c r="C62" s="34" t="s">
        <v>2723</v>
      </c>
      <c r="D62" s="147">
        <v>68000</v>
      </c>
      <c r="E62" s="147">
        <v>68000</v>
      </c>
    </row>
    <row r="63" spans="1:5" x14ac:dyDescent="0.25">
      <c r="A63" s="34" t="s">
        <v>2724</v>
      </c>
      <c r="B63" s="34" t="s">
        <v>515</v>
      </c>
      <c r="C63" s="34" t="s">
        <v>2725</v>
      </c>
      <c r="D63" s="147">
        <v>87000</v>
      </c>
      <c r="E63" s="147">
        <v>87000</v>
      </c>
    </row>
    <row r="64" spans="1:5" x14ac:dyDescent="0.25">
      <c r="A64" s="34" t="s">
        <v>2726</v>
      </c>
      <c r="B64" s="34" t="s">
        <v>2727</v>
      </c>
      <c r="C64" s="34" t="s">
        <v>2728</v>
      </c>
      <c r="D64" s="147">
        <v>45000</v>
      </c>
      <c r="E64" s="147">
        <v>45000</v>
      </c>
    </row>
    <row r="65" spans="1:5" x14ac:dyDescent="0.25">
      <c r="A65" s="34" t="s">
        <v>2729</v>
      </c>
      <c r="B65" s="34" t="s">
        <v>186</v>
      </c>
      <c r="C65" s="34" t="s">
        <v>2730</v>
      </c>
      <c r="D65" s="147">
        <v>85000</v>
      </c>
      <c r="E65" s="147">
        <v>0</v>
      </c>
    </row>
    <row r="66" spans="1:5" ht="48" x14ac:dyDescent="0.25">
      <c r="A66" s="34" t="s">
        <v>2731</v>
      </c>
      <c r="B66" s="34" t="s">
        <v>2147</v>
      </c>
      <c r="C66" s="34" t="s">
        <v>2732</v>
      </c>
      <c r="D66" s="147">
        <v>46000</v>
      </c>
      <c r="E66" s="147">
        <v>0</v>
      </c>
    </row>
    <row r="67" spans="1:5" ht="27.6" customHeight="1" x14ac:dyDescent="0.25">
      <c r="A67" s="34" t="s">
        <v>2733</v>
      </c>
      <c r="B67" s="34" t="s">
        <v>2734</v>
      </c>
      <c r="C67" s="34" t="s">
        <v>2735</v>
      </c>
      <c r="D67" s="147">
        <v>49000</v>
      </c>
      <c r="E67" s="147">
        <v>49000</v>
      </c>
    </row>
    <row r="68" spans="1:5" x14ac:dyDescent="0.25">
      <c r="A68" s="34" t="s">
        <v>2736</v>
      </c>
      <c r="B68" s="34" t="s">
        <v>2737</v>
      </c>
      <c r="C68" s="34" t="s">
        <v>2738</v>
      </c>
      <c r="D68" s="147">
        <v>93000</v>
      </c>
      <c r="E68" s="147">
        <v>93000</v>
      </c>
    </row>
    <row r="69" spans="1:5" ht="48" x14ac:dyDescent="0.25">
      <c r="A69" s="34" t="s">
        <v>2739</v>
      </c>
      <c r="B69" s="34" t="s">
        <v>2740</v>
      </c>
      <c r="C69" s="34" t="s">
        <v>2741</v>
      </c>
      <c r="D69" s="147">
        <v>43000</v>
      </c>
      <c r="E69" s="147">
        <v>43000</v>
      </c>
    </row>
    <row r="70" spans="1:5" ht="36" x14ac:dyDescent="0.25">
      <c r="A70" s="34" t="s">
        <v>2742</v>
      </c>
      <c r="B70" s="34" t="s">
        <v>2743</v>
      </c>
      <c r="C70" s="34" t="s">
        <v>2744</v>
      </c>
      <c r="D70" s="147">
        <v>51000</v>
      </c>
      <c r="E70" s="147">
        <v>51000</v>
      </c>
    </row>
    <row r="71" spans="1:5" x14ac:dyDescent="0.25">
      <c r="A71" s="34" t="s">
        <v>2745</v>
      </c>
      <c r="B71" s="34" t="s">
        <v>188</v>
      </c>
      <c r="C71" s="34" t="s">
        <v>189</v>
      </c>
      <c r="D71" s="147">
        <v>59000</v>
      </c>
      <c r="E71" s="147">
        <v>0</v>
      </c>
    </row>
    <row r="72" spans="1:5" ht="48" x14ac:dyDescent="0.25">
      <c r="A72" s="34" t="s">
        <v>2746</v>
      </c>
      <c r="B72" s="34" t="s">
        <v>2747</v>
      </c>
      <c r="C72" s="34" t="s">
        <v>2748</v>
      </c>
      <c r="D72" s="147">
        <v>43000</v>
      </c>
      <c r="E72" s="147">
        <v>43000</v>
      </c>
    </row>
    <row r="73" spans="1:5" x14ac:dyDescent="0.25">
      <c r="A73" s="34" t="s">
        <v>2749</v>
      </c>
      <c r="B73" s="34" t="s">
        <v>2750</v>
      </c>
      <c r="C73" s="34" t="s">
        <v>2751</v>
      </c>
      <c r="D73" s="147">
        <v>105000</v>
      </c>
      <c r="E73" s="147">
        <v>105000</v>
      </c>
    </row>
    <row r="74" spans="1:5" ht="36" x14ac:dyDescent="0.25">
      <c r="A74" s="34" t="s">
        <v>2752</v>
      </c>
      <c r="B74" s="34" t="s">
        <v>179</v>
      </c>
      <c r="C74" s="34" t="s">
        <v>2753</v>
      </c>
      <c r="D74" s="147">
        <v>97000</v>
      </c>
      <c r="E74" s="147">
        <v>0</v>
      </c>
    </row>
    <row r="75" spans="1:5" ht="21.95" customHeight="1" x14ac:dyDescent="0.25">
      <c r="A75" s="34" t="s">
        <v>2754</v>
      </c>
      <c r="B75" s="34" t="s">
        <v>2755</v>
      </c>
      <c r="C75" s="34" t="s">
        <v>2756</v>
      </c>
      <c r="D75" s="147">
        <v>52000</v>
      </c>
      <c r="E75" s="147">
        <v>52000</v>
      </c>
    </row>
    <row r="76" spans="1:5" ht="24" x14ac:dyDescent="0.25">
      <c r="A76" s="34" t="s">
        <v>2757</v>
      </c>
      <c r="B76" s="34" t="s">
        <v>185</v>
      </c>
      <c r="C76" s="34" t="s">
        <v>2758</v>
      </c>
      <c r="D76" s="147">
        <v>75000</v>
      </c>
      <c r="E76" s="147">
        <v>10836.6</v>
      </c>
    </row>
    <row r="77" spans="1:5" ht="26.1" customHeight="1" x14ac:dyDescent="0.25">
      <c r="A77" s="34" t="s">
        <v>2759</v>
      </c>
      <c r="B77" s="34" t="s">
        <v>2760</v>
      </c>
      <c r="C77" s="34" t="s">
        <v>2761</v>
      </c>
      <c r="D77" s="147">
        <v>46000</v>
      </c>
      <c r="E77" s="147">
        <v>0</v>
      </c>
    </row>
    <row r="78" spans="1:5" ht="36" x14ac:dyDescent="0.25">
      <c r="A78" s="34" t="s">
        <v>2762</v>
      </c>
      <c r="B78" s="34" t="s">
        <v>2112</v>
      </c>
      <c r="C78" s="34" t="s">
        <v>2763</v>
      </c>
      <c r="D78" s="147">
        <v>40000</v>
      </c>
      <c r="E78" s="147">
        <v>0</v>
      </c>
    </row>
    <row r="79" spans="1:5" ht="24" x14ac:dyDescent="0.25">
      <c r="A79" s="34" t="s">
        <v>2764</v>
      </c>
      <c r="B79" s="34" t="s">
        <v>38</v>
      </c>
      <c r="C79" s="34" t="s">
        <v>2765</v>
      </c>
      <c r="D79" s="147">
        <v>43000</v>
      </c>
      <c r="E79" s="147">
        <v>43000</v>
      </c>
    </row>
    <row r="80" spans="1:5" ht="24" x14ac:dyDescent="0.25">
      <c r="A80" s="34" t="s">
        <v>2766</v>
      </c>
      <c r="B80" s="34" t="s">
        <v>90</v>
      </c>
      <c r="C80" s="34" t="s">
        <v>2767</v>
      </c>
      <c r="D80" s="147">
        <v>70000</v>
      </c>
      <c r="E80" s="147">
        <v>70000</v>
      </c>
    </row>
    <row r="81" spans="1:5" x14ac:dyDescent="0.25">
      <c r="A81" s="34" t="s">
        <v>2768</v>
      </c>
      <c r="B81" s="34" t="s">
        <v>174</v>
      </c>
      <c r="C81" s="34" t="s">
        <v>2769</v>
      </c>
      <c r="D81" s="147">
        <v>62000</v>
      </c>
      <c r="E81" s="147">
        <v>0</v>
      </c>
    </row>
    <row r="82" spans="1:5" x14ac:dyDescent="0.25">
      <c r="A82" s="34" t="s">
        <v>2770</v>
      </c>
      <c r="B82" s="34" t="s">
        <v>520</v>
      </c>
      <c r="C82" s="34" t="s">
        <v>2771</v>
      </c>
      <c r="D82" s="147">
        <v>57000</v>
      </c>
      <c r="E82" s="147">
        <v>57000</v>
      </c>
    </row>
    <row r="83" spans="1:5" ht="24" x14ac:dyDescent="0.25">
      <c r="A83" s="34" t="s">
        <v>2772</v>
      </c>
      <c r="B83" s="34" t="s">
        <v>2773</v>
      </c>
      <c r="C83" s="34" t="s">
        <v>2774</v>
      </c>
      <c r="D83" s="147">
        <v>52000</v>
      </c>
      <c r="E83" s="147">
        <v>52000</v>
      </c>
    </row>
    <row r="84" spans="1:5" x14ac:dyDescent="0.25">
      <c r="A84" s="34" t="s">
        <v>2775</v>
      </c>
      <c r="B84" s="34" t="s">
        <v>2776</v>
      </c>
      <c r="C84" s="34" t="s">
        <v>2777</v>
      </c>
      <c r="D84" s="147">
        <v>90000</v>
      </c>
      <c r="E84" s="147">
        <v>90000</v>
      </c>
    </row>
    <row r="85" spans="1:5" ht="24" x14ac:dyDescent="0.25">
      <c r="A85" s="34" t="s">
        <v>2778</v>
      </c>
      <c r="B85" s="34" t="s">
        <v>2668</v>
      </c>
      <c r="C85" s="34" t="s">
        <v>2779</v>
      </c>
      <c r="D85" s="147">
        <v>49000</v>
      </c>
      <c r="E85" s="147">
        <v>21534.5</v>
      </c>
    </row>
    <row r="86" spans="1:5" ht="36" x14ac:dyDescent="0.25">
      <c r="A86" s="34" t="s">
        <v>2780</v>
      </c>
      <c r="B86" s="34" t="s">
        <v>177</v>
      </c>
      <c r="C86" s="34" t="s">
        <v>2781</v>
      </c>
      <c r="D86" s="147">
        <v>33000</v>
      </c>
      <c r="E86" s="147">
        <v>33000</v>
      </c>
    </row>
    <row r="87" spans="1:5" ht="36" x14ac:dyDescent="0.25">
      <c r="A87" s="34" t="s">
        <v>2782</v>
      </c>
      <c r="B87" s="34" t="s">
        <v>2687</v>
      </c>
      <c r="C87" s="34" t="s">
        <v>2783</v>
      </c>
      <c r="D87" s="147">
        <v>133000</v>
      </c>
      <c r="E87" s="147">
        <v>133000</v>
      </c>
    </row>
    <row r="88" spans="1:5" x14ac:dyDescent="0.25">
      <c r="A88" s="34" t="s">
        <v>2784</v>
      </c>
      <c r="B88" s="34" t="s">
        <v>2785</v>
      </c>
      <c r="C88" s="34" t="s">
        <v>2786</v>
      </c>
      <c r="D88" s="147">
        <v>54400</v>
      </c>
      <c r="E88" s="147">
        <v>54400</v>
      </c>
    </row>
    <row r="89" spans="1:5" ht="24" x14ac:dyDescent="0.25">
      <c r="A89" s="34" t="s">
        <v>2787</v>
      </c>
      <c r="B89" s="34" t="s">
        <v>102</v>
      </c>
      <c r="C89" s="34" t="s">
        <v>2788</v>
      </c>
      <c r="D89" s="147">
        <v>42000</v>
      </c>
      <c r="E89" s="147">
        <v>42000</v>
      </c>
    </row>
    <row r="90" spans="1:5" ht="24" x14ac:dyDescent="0.25">
      <c r="A90" s="34" t="s">
        <v>2789</v>
      </c>
      <c r="B90" s="34" t="s">
        <v>314</v>
      </c>
      <c r="C90" s="34" t="s">
        <v>2790</v>
      </c>
      <c r="D90" s="147">
        <v>112500</v>
      </c>
      <c r="E90" s="147">
        <v>112500</v>
      </c>
    </row>
    <row r="91" spans="1:5" ht="27" customHeight="1" x14ac:dyDescent="0.25">
      <c r="A91" s="34" t="s">
        <v>2791</v>
      </c>
      <c r="B91" s="34" t="s">
        <v>185</v>
      </c>
      <c r="C91" s="34" t="s">
        <v>2792</v>
      </c>
      <c r="D91" s="147">
        <v>80000</v>
      </c>
      <c r="E91" s="147">
        <v>25927</v>
      </c>
    </row>
    <row r="92" spans="1:5" x14ac:dyDescent="0.25">
      <c r="A92" s="34" t="s">
        <v>2793</v>
      </c>
      <c r="B92" s="34" t="s">
        <v>520</v>
      </c>
      <c r="C92" s="34" t="s">
        <v>2794</v>
      </c>
      <c r="D92" s="147">
        <v>65000</v>
      </c>
      <c r="E92" s="147">
        <v>65000</v>
      </c>
    </row>
    <row r="93" spans="1:5" ht="24" x14ac:dyDescent="0.25">
      <c r="A93" s="34" t="s">
        <v>2795</v>
      </c>
      <c r="B93" s="34" t="s">
        <v>2796</v>
      </c>
      <c r="C93" s="34" t="s">
        <v>2797</v>
      </c>
      <c r="D93" s="147">
        <v>50000</v>
      </c>
      <c r="E93" s="147">
        <v>50000</v>
      </c>
    </row>
    <row r="94" spans="1:5" ht="24" x14ac:dyDescent="0.25">
      <c r="A94" s="34" t="s">
        <v>2798</v>
      </c>
      <c r="B94" s="34" t="s">
        <v>90</v>
      </c>
      <c r="C94" s="34" t="s">
        <v>2799</v>
      </c>
      <c r="D94" s="147">
        <v>45000</v>
      </c>
      <c r="E94" s="147">
        <v>45000</v>
      </c>
    </row>
    <row r="95" spans="1:5" x14ac:dyDescent="0.25">
      <c r="A95" s="34" t="s">
        <v>2800</v>
      </c>
      <c r="B95" s="34" t="s">
        <v>777</v>
      </c>
      <c r="C95" s="34" t="s">
        <v>2801</v>
      </c>
      <c r="D95" s="147">
        <v>100000</v>
      </c>
      <c r="E95" s="147">
        <v>100000</v>
      </c>
    </row>
    <row r="96" spans="1:5" ht="24" x14ac:dyDescent="0.25">
      <c r="A96" s="34" t="s">
        <v>2802</v>
      </c>
      <c r="B96" s="34" t="s">
        <v>2803</v>
      </c>
      <c r="C96" s="34" t="s">
        <v>2804</v>
      </c>
      <c r="D96" s="147">
        <v>98000</v>
      </c>
      <c r="E96" s="147">
        <v>98000</v>
      </c>
    </row>
    <row r="97" spans="1:5" ht="24" x14ac:dyDescent="0.25">
      <c r="A97" s="34" t="s">
        <v>2805</v>
      </c>
      <c r="B97" s="34" t="s">
        <v>521</v>
      </c>
      <c r="C97" s="34" t="s">
        <v>2806</v>
      </c>
      <c r="D97" s="147">
        <v>77000</v>
      </c>
      <c r="E97" s="147">
        <v>77000</v>
      </c>
    </row>
    <row r="98" spans="1:5" ht="36" x14ac:dyDescent="0.25">
      <c r="A98" s="34" t="s">
        <v>2807</v>
      </c>
      <c r="B98" s="34" t="s">
        <v>2808</v>
      </c>
      <c r="C98" s="34" t="s">
        <v>2809</v>
      </c>
      <c r="D98" s="147">
        <v>106000</v>
      </c>
      <c r="E98" s="147">
        <v>106000</v>
      </c>
    </row>
    <row r="99" spans="1:5" ht="36" x14ac:dyDescent="0.25">
      <c r="A99" s="34" t="s">
        <v>2810</v>
      </c>
      <c r="B99" s="34" t="s">
        <v>65</v>
      </c>
      <c r="C99" s="34" t="s">
        <v>2811</v>
      </c>
      <c r="D99" s="147">
        <v>72000</v>
      </c>
      <c r="E99" s="147">
        <v>72000</v>
      </c>
    </row>
    <row r="100" spans="1:5" ht="24" x14ac:dyDescent="0.25">
      <c r="A100" s="34" t="s">
        <v>2812</v>
      </c>
      <c r="B100" s="34" t="s">
        <v>522</v>
      </c>
      <c r="C100" s="34" t="s">
        <v>2813</v>
      </c>
      <c r="D100" s="147">
        <v>89000</v>
      </c>
      <c r="E100" s="147">
        <v>89000</v>
      </c>
    </row>
    <row r="101" spans="1:5" ht="24" x14ac:dyDescent="0.25">
      <c r="A101" s="34" t="s">
        <v>2814</v>
      </c>
      <c r="B101" s="34" t="s">
        <v>39</v>
      </c>
      <c r="C101" s="34" t="s">
        <v>2815</v>
      </c>
      <c r="D101" s="147">
        <v>103000</v>
      </c>
      <c r="E101" s="147">
        <v>103000</v>
      </c>
    </row>
    <row r="102" spans="1:5" x14ac:dyDescent="0.25">
      <c r="A102" s="34" t="s">
        <v>2816</v>
      </c>
      <c r="B102" s="34" t="s">
        <v>2817</v>
      </c>
      <c r="C102" s="34" t="s">
        <v>2818</v>
      </c>
      <c r="D102" s="147">
        <v>54000</v>
      </c>
      <c r="E102" s="147">
        <v>54000</v>
      </c>
    </row>
    <row r="103" spans="1:5" ht="23.45" customHeight="1" x14ac:dyDescent="0.25">
      <c r="A103" s="34" t="s">
        <v>2819</v>
      </c>
      <c r="B103" s="34" t="s">
        <v>168</v>
      </c>
      <c r="C103" s="34" t="s">
        <v>2820</v>
      </c>
      <c r="D103" s="147">
        <v>85000</v>
      </c>
      <c r="E103" s="147">
        <v>85000</v>
      </c>
    </row>
    <row r="104" spans="1:5" ht="48" x14ac:dyDescent="0.25">
      <c r="A104" s="34" t="s">
        <v>2821</v>
      </c>
      <c r="B104" s="34" t="s">
        <v>523</v>
      </c>
      <c r="C104" s="34" t="s">
        <v>2822</v>
      </c>
      <c r="D104" s="147">
        <v>92000</v>
      </c>
      <c r="E104" s="147">
        <v>92000</v>
      </c>
    </row>
    <row r="105" spans="1:5" ht="48" x14ac:dyDescent="0.25">
      <c r="A105" s="34" t="s">
        <v>2823</v>
      </c>
      <c r="B105" s="34" t="s">
        <v>51</v>
      </c>
      <c r="C105" s="34" t="s">
        <v>2824</v>
      </c>
      <c r="D105" s="147">
        <v>77000</v>
      </c>
      <c r="E105" s="147">
        <v>77000</v>
      </c>
    </row>
    <row r="106" spans="1:5" ht="24" x14ac:dyDescent="0.25">
      <c r="A106" s="34" t="s">
        <v>2825</v>
      </c>
      <c r="B106" s="34" t="s">
        <v>33</v>
      </c>
      <c r="C106" s="34" t="s">
        <v>2826</v>
      </c>
      <c r="D106" s="147">
        <v>71000</v>
      </c>
      <c r="E106" s="147">
        <v>71000</v>
      </c>
    </row>
    <row r="107" spans="1:5" ht="24" x14ac:dyDescent="0.25">
      <c r="A107" s="34" t="s">
        <v>2827</v>
      </c>
      <c r="B107" s="34" t="s">
        <v>2828</v>
      </c>
      <c r="C107" s="34" t="s">
        <v>2829</v>
      </c>
      <c r="D107" s="147">
        <v>51000</v>
      </c>
      <c r="E107" s="147">
        <v>51000</v>
      </c>
    </row>
    <row r="108" spans="1:5" ht="36" x14ac:dyDescent="0.25">
      <c r="A108" s="34" t="s">
        <v>2830</v>
      </c>
      <c r="B108" s="34" t="s">
        <v>102</v>
      </c>
      <c r="C108" s="34" t="s">
        <v>2831</v>
      </c>
      <c r="D108" s="147">
        <v>69000</v>
      </c>
      <c r="E108" s="147">
        <v>69000</v>
      </c>
    </row>
    <row r="109" spans="1:5" ht="36" x14ac:dyDescent="0.25">
      <c r="A109" s="34" t="s">
        <v>2832</v>
      </c>
      <c r="B109" s="34" t="s">
        <v>510</v>
      </c>
      <c r="C109" s="34" t="s">
        <v>2833</v>
      </c>
      <c r="D109" s="147">
        <v>92000</v>
      </c>
      <c r="E109" s="147">
        <v>92000</v>
      </c>
    </row>
    <row r="110" spans="1:5" ht="24" x14ac:dyDescent="0.25">
      <c r="A110" s="34" t="s">
        <v>2834</v>
      </c>
      <c r="B110" s="34" t="s">
        <v>311</v>
      </c>
      <c r="C110" s="34" t="s">
        <v>2835</v>
      </c>
      <c r="D110" s="147">
        <v>77000</v>
      </c>
      <c r="E110" s="147">
        <v>77000</v>
      </c>
    </row>
    <row r="111" spans="1:5" ht="24" x14ac:dyDescent="0.25">
      <c r="A111" s="34" t="s">
        <v>2836</v>
      </c>
      <c r="B111" s="34" t="s">
        <v>2837</v>
      </c>
      <c r="C111" s="34" t="s">
        <v>2838</v>
      </c>
      <c r="D111" s="147">
        <v>83000</v>
      </c>
      <c r="E111" s="147">
        <v>83000</v>
      </c>
    </row>
    <row r="112" spans="1:5" ht="24" x14ac:dyDescent="0.25">
      <c r="A112" s="34" t="s">
        <v>2839</v>
      </c>
      <c r="B112" s="34" t="s">
        <v>2719</v>
      </c>
      <c r="C112" s="34" t="s">
        <v>2840</v>
      </c>
      <c r="D112" s="147">
        <v>92000</v>
      </c>
      <c r="E112" s="147">
        <v>92000</v>
      </c>
    </row>
    <row r="113" spans="1:5" ht="24" x14ac:dyDescent="0.25">
      <c r="A113" s="34" t="s">
        <v>2841</v>
      </c>
      <c r="B113" s="34" t="s">
        <v>37</v>
      </c>
      <c r="C113" s="34" t="s">
        <v>2842</v>
      </c>
      <c r="D113" s="147">
        <v>101000</v>
      </c>
      <c r="E113" s="147">
        <v>89988</v>
      </c>
    </row>
    <row r="114" spans="1:5" ht="36" x14ac:dyDescent="0.25">
      <c r="A114" s="34" t="s">
        <v>2843</v>
      </c>
      <c r="B114" s="34" t="s">
        <v>2687</v>
      </c>
      <c r="C114" s="34" t="s">
        <v>2844</v>
      </c>
      <c r="D114" s="147">
        <v>91000</v>
      </c>
      <c r="E114" s="147">
        <v>91000</v>
      </c>
    </row>
    <row r="115" spans="1:5" ht="23.45" customHeight="1" x14ac:dyDescent="0.25">
      <c r="A115" s="34" t="s">
        <v>2845</v>
      </c>
      <c r="B115" s="34" t="s">
        <v>185</v>
      </c>
      <c r="C115" s="34" t="s">
        <v>2846</v>
      </c>
      <c r="D115" s="147">
        <v>76000</v>
      </c>
      <c r="E115" s="147">
        <v>76000</v>
      </c>
    </row>
    <row r="116" spans="1:5" ht="36" x14ac:dyDescent="0.25">
      <c r="A116" s="34" t="s">
        <v>2847</v>
      </c>
      <c r="B116" s="34" t="s">
        <v>4307</v>
      </c>
      <c r="C116" s="34" t="s">
        <v>2848</v>
      </c>
      <c r="D116" s="147">
        <v>50000</v>
      </c>
      <c r="E116" s="147">
        <v>50000</v>
      </c>
    </row>
    <row r="117" spans="1:5" ht="36" x14ac:dyDescent="0.25">
      <c r="A117" s="34" t="s">
        <v>2849</v>
      </c>
      <c r="B117" s="34" t="s">
        <v>524</v>
      </c>
      <c r="C117" s="34" t="s">
        <v>2850</v>
      </c>
      <c r="D117" s="147">
        <v>3000</v>
      </c>
      <c r="E117" s="147">
        <v>3000</v>
      </c>
    </row>
    <row r="118" spans="1:5" ht="36" x14ac:dyDescent="0.25">
      <c r="A118" s="34" t="s">
        <v>2849</v>
      </c>
      <c r="B118" s="34" t="s">
        <v>524</v>
      </c>
      <c r="C118" s="34" t="s">
        <v>2850</v>
      </c>
      <c r="D118" s="147">
        <v>70000</v>
      </c>
      <c r="E118" s="147">
        <v>70000</v>
      </c>
    </row>
    <row r="119" spans="1:5" ht="24" x14ac:dyDescent="0.25">
      <c r="A119" s="34" t="s">
        <v>2851</v>
      </c>
      <c r="B119" s="34" t="s">
        <v>38</v>
      </c>
      <c r="C119" s="34" t="s">
        <v>2852</v>
      </c>
      <c r="D119" s="147">
        <v>70000</v>
      </c>
      <c r="E119" s="147">
        <v>70000</v>
      </c>
    </row>
    <row r="120" spans="1:5" ht="24" x14ac:dyDescent="0.25">
      <c r="A120" s="34" t="s">
        <v>2853</v>
      </c>
      <c r="B120" s="34" t="s">
        <v>90</v>
      </c>
      <c r="C120" s="34" t="s">
        <v>2854</v>
      </c>
      <c r="D120" s="147">
        <v>97000</v>
      </c>
      <c r="E120" s="147">
        <v>97000</v>
      </c>
    </row>
    <row r="121" spans="1:5" ht="24" x14ac:dyDescent="0.25">
      <c r="A121" s="34" t="s">
        <v>2855</v>
      </c>
      <c r="B121" s="34" t="s">
        <v>29</v>
      </c>
      <c r="C121" s="34" t="s">
        <v>2856</v>
      </c>
      <c r="D121" s="147">
        <v>50000</v>
      </c>
      <c r="E121" s="147">
        <v>0</v>
      </c>
    </row>
    <row r="122" spans="1:5" ht="24" x14ac:dyDescent="0.25">
      <c r="A122" s="34" t="s">
        <v>2857</v>
      </c>
      <c r="B122" s="34" t="s">
        <v>2803</v>
      </c>
      <c r="C122" s="34" t="s">
        <v>2858</v>
      </c>
      <c r="D122" s="147">
        <v>63000</v>
      </c>
      <c r="E122" s="147">
        <v>63000</v>
      </c>
    </row>
    <row r="123" spans="1:5" ht="24" x14ac:dyDescent="0.25">
      <c r="A123" s="34" t="s">
        <v>2859</v>
      </c>
      <c r="B123" s="34" t="s">
        <v>2860</v>
      </c>
      <c r="C123" s="34" t="s">
        <v>2861</v>
      </c>
      <c r="D123" s="147">
        <v>54000</v>
      </c>
      <c r="E123" s="147">
        <v>54000</v>
      </c>
    </row>
    <row r="124" spans="1:5" ht="24" x14ac:dyDescent="0.25">
      <c r="A124" s="34" t="s">
        <v>2862</v>
      </c>
      <c r="B124" s="34" t="s">
        <v>514</v>
      </c>
      <c r="C124" s="34" t="s">
        <v>2863</v>
      </c>
      <c r="D124" s="147">
        <v>42000</v>
      </c>
      <c r="E124" s="147">
        <v>42000</v>
      </c>
    </row>
    <row r="125" spans="1:5" ht="24" x14ac:dyDescent="0.25">
      <c r="A125" s="34" t="s">
        <v>2864</v>
      </c>
      <c r="B125" s="34" t="s">
        <v>2773</v>
      </c>
      <c r="C125" s="34" t="s">
        <v>2865</v>
      </c>
      <c r="D125" s="147">
        <v>45000</v>
      </c>
      <c r="E125" s="147">
        <v>45000</v>
      </c>
    </row>
    <row r="126" spans="1:5" ht="24" x14ac:dyDescent="0.25">
      <c r="A126" s="34" t="s">
        <v>2866</v>
      </c>
      <c r="B126" s="34" t="s">
        <v>91</v>
      </c>
      <c r="C126" s="34" t="s">
        <v>2867</v>
      </c>
      <c r="D126" s="147">
        <v>65000</v>
      </c>
      <c r="E126" s="147">
        <v>65000</v>
      </c>
    </row>
    <row r="127" spans="1:5" ht="36" x14ac:dyDescent="0.25">
      <c r="A127" s="34" t="s">
        <v>2868</v>
      </c>
      <c r="B127" s="34" t="s">
        <v>510</v>
      </c>
      <c r="C127" s="34" t="s">
        <v>2869</v>
      </c>
      <c r="D127" s="147">
        <v>67000</v>
      </c>
      <c r="E127" s="147">
        <v>67000</v>
      </c>
    </row>
    <row r="128" spans="1:5" ht="36" x14ac:dyDescent="0.25">
      <c r="A128" s="34" t="s">
        <v>2870</v>
      </c>
      <c r="B128" s="34" t="s">
        <v>2808</v>
      </c>
      <c r="C128" s="34" t="s">
        <v>2871</v>
      </c>
      <c r="D128" s="147">
        <v>64000</v>
      </c>
      <c r="E128" s="147">
        <v>0</v>
      </c>
    </row>
    <row r="129" spans="1:5" ht="24" x14ac:dyDescent="0.25">
      <c r="A129" s="34" t="s">
        <v>2872</v>
      </c>
      <c r="B129" s="34" t="s">
        <v>509</v>
      </c>
      <c r="C129" s="34" t="s">
        <v>2873</v>
      </c>
      <c r="D129" s="147">
        <v>70000</v>
      </c>
      <c r="E129" s="147">
        <v>0</v>
      </c>
    </row>
    <row r="130" spans="1:5" ht="24" x14ac:dyDescent="0.25">
      <c r="A130" s="34" t="s">
        <v>2874</v>
      </c>
      <c r="B130" s="34" t="s">
        <v>2875</v>
      </c>
      <c r="C130" s="34" t="s">
        <v>2876</v>
      </c>
      <c r="D130" s="147">
        <v>70000</v>
      </c>
      <c r="E130" s="147">
        <v>70000</v>
      </c>
    </row>
    <row r="131" spans="1:5" x14ac:dyDescent="0.25">
      <c r="A131" s="34" t="s">
        <v>2877</v>
      </c>
      <c r="B131" s="34" t="s">
        <v>2803</v>
      </c>
      <c r="C131" s="34" t="s">
        <v>2878</v>
      </c>
      <c r="D131" s="147">
        <v>42000</v>
      </c>
      <c r="E131" s="147">
        <v>42000</v>
      </c>
    </row>
    <row r="132" spans="1:5" ht="24" x14ac:dyDescent="0.25">
      <c r="A132" s="34" t="s">
        <v>2879</v>
      </c>
      <c r="B132" s="34" t="s">
        <v>2880</v>
      </c>
      <c r="C132" s="34" t="s">
        <v>2881</v>
      </c>
      <c r="D132" s="147">
        <v>50000</v>
      </c>
      <c r="E132" s="147">
        <v>0</v>
      </c>
    </row>
    <row r="133" spans="1:5" ht="48" x14ac:dyDescent="0.25">
      <c r="A133" s="34" t="s">
        <v>2882</v>
      </c>
      <c r="B133" s="34" t="s">
        <v>2740</v>
      </c>
      <c r="C133" s="34" t="s">
        <v>2883</v>
      </c>
      <c r="D133" s="147">
        <v>57600</v>
      </c>
      <c r="E133" s="147">
        <v>57600</v>
      </c>
    </row>
    <row r="134" spans="1:5" ht="36" x14ac:dyDescent="0.25">
      <c r="A134" s="34" t="s">
        <v>2884</v>
      </c>
      <c r="B134" s="34" t="s">
        <v>2808</v>
      </c>
      <c r="C134" s="34" t="s">
        <v>2885</v>
      </c>
      <c r="D134" s="147">
        <v>60000</v>
      </c>
      <c r="E134" s="147">
        <v>0</v>
      </c>
    </row>
    <row r="135" spans="1:5" ht="36" x14ac:dyDescent="0.25">
      <c r="A135" s="34" t="s">
        <v>2886</v>
      </c>
      <c r="B135" s="34" t="s">
        <v>201</v>
      </c>
      <c r="C135" s="34" t="s">
        <v>2887</v>
      </c>
      <c r="D135" s="147">
        <v>149000</v>
      </c>
      <c r="E135" s="147">
        <v>149000</v>
      </c>
    </row>
    <row r="136" spans="1:5" ht="21.95" customHeight="1" x14ac:dyDescent="0.25">
      <c r="A136" s="34" t="s">
        <v>2888</v>
      </c>
      <c r="B136" s="34" t="s">
        <v>202</v>
      </c>
      <c r="C136" s="34" t="s">
        <v>2889</v>
      </c>
      <c r="D136" s="147">
        <v>213000</v>
      </c>
      <c r="E136" s="147">
        <v>213000</v>
      </c>
    </row>
    <row r="137" spans="1:5" ht="24" x14ac:dyDescent="0.25">
      <c r="A137" s="34" t="s">
        <v>2890</v>
      </c>
      <c r="B137" s="34" t="s">
        <v>2891</v>
      </c>
      <c r="C137" s="34" t="s">
        <v>2892</v>
      </c>
      <c r="D137" s="147">
        <v>154000</v>
      </c>
      <c r="E137" s="147">
        <v>154000</v>
      </c>
    </row>
    <row r="138" spans="1:5" ht="24" x14ac:dyDescent="0.25">
      <c r="A138" s="34" t="s">
        <v>2893</v>
      </c>
      <c r="B138" s="34" t="s">
        <v>2894</v>
      </c>
      <c r="C138" s="34" t="s">
        <v>2895</v>
      </c>
      <c r="D138" s="147">
        <v>209000</v>
      </c>
      <c r="E138" s="147">
        <v>209000</v>
      </c>
    </row>
    <row r="139" spans="1:5" ht="36" x14ac:dyDescent="0.25">
      <c r="A139" s="34" t="s">
        <v>2896</v>
      </c>
      <c r="B139" s="34" t="s">
        <v>2897</v>
      </c>
      <c r="C139" s="34" t="s">
        <v>2898</v>
      </c>
      <c r="D139" s="147">
        <v>299000</v>
      </c>
      <c r="E139" s="147">
        <v>299000</v>
      </c>
    </row>
    <row r="140" spans="1:5" ht="36" x14ac:dyDescent="0.25">
      <c r="A140" s="34" t="s">
        <v>2899</v>
      </c>
      <c r="B140" s="34" t="s">
        <v>2900</v>
      </c>
      <c r="C140" s="34" t="s">
        <v>2901</v>
      </c>
      <c r="D140" s="147">
        <v>117000</v>
      </c>
      <c r="E140" s="147">
        <v>117000</v>
      </c>
    </row>
    <row r="141" spans="1:5" ht="36" x14ac:dyDescent="0.25">
      <c r="A141" s="34" t="s">
        <v>2902</v>
      </c>
      <c r="B141" s="34" t="s">
        <v>530</v>
      </c>
      <c r="C141" s="34" t="s">
        <v>2903</v>
      </c>
      <c r="D141" s="147">
        <v>143000</v>
      </c>
      <c r="E141" s="147">
        <v>143000</v>
      </c>
    </row>
    <row r="142" spans="1:5" ht="36" x14ac:dyDescent="0.25">
      <c r="A142" s="34" t="s">
        <v>2904</v>
      </c>
      <c r="B142" s="34" t="s">
        <v>2905</v>
      </c>
      <c r="C142" s="34" t="s">
        <v>2906</v>
      </c>
      <c r="D142" s="147">
        <v>79000</v>
      </c>
      <c r="E142" s="147">
        <v>79000</v>
      </c>
    </row>
    <row r="143" spans="1:5" ht="24" x14ac:dyDescent="0.25">
      <c r="A143" s="34" t="s">
        <v>2907</v>
      </c>
      <c r="B143" s="34" t="s">
        <v>546</v>
      </c>
      <c r="C143" s="34" t="s">
        <v>2908</v>
      </c>
      <c r="D143" s="147">
        <v>130000</v>
      </c>
      <c r="E143" s="147">
        <v>130000</v>
      </c>
    </row>
    <row r="144" spans="1:5" ht="36" x14ac:dyDescent="0.25">
      <c r="A144" s="34" t="s">
        <v>2909</v>
      </c>
      <c r="B144" s="34" t="s">
        <v>196</v>
      </c>
      <c r="C144" s="34" t="s">
        <v>2910</v>
      </c>
      <c r="D144" s="147">
        <v>328000</v>
      </c>
      <c r="E144" s="147">
        <v>328000</v>
      </c>
    </row>
    <row r="145" spans="1:5" ht="21.6" customHeight="1" x14ac:dyDescent="0.25">
      <c r="A145" s="34" t="s">
        <v>2911</v>
      </c>
      <c r="B145" s="34" t="s">
        <v>2912</v>
      </c>
      <c r="C145" s="34" t="s">
        <v>2913</v>
      </c>
      <c r="D145" s="147">
        <v>310000</v>
      </c>
      <c r="E145" s="147">
        <v>310000</v>
      </c>
    </row>
    <row r="146" spans="1:5" ht="24" x14ac:dyDescent="0.25">
      <c r="A146" s="34" t="s">
        <v>2914</v>
      </c>
      <c r="B146" s="34" t="s">
        <v>49</v>
      </c>
      <c r="C146" s="34" t="s">
        <v>2915</v>
      </c>
      <c r="D146" s="147">
        <v>179000</v>
      </c>
      <c r="E146" s="147">
        <v>179000</v>
      </c>
    </row>
    <row r="147" spans="1:5" ht="24" x14ac:dyDescent="0.25">
      <c r="A147" s="34" t="s">
        <v>2916</v>
      </c>
      <c r="B147" s="34" t="s">
        <v>194</v>
      </c>
      <c r="C147" s="34" t="s">
        <v>195</v>
      </c>
      <c r="D147" s="147">
        <v>195000</v>
      </c>
      <c r="E147" s="147">
        <v>136000</v>
      </c>
    </row>
    <row r="148" spans="1:5" ht="24" x14ac:dyDescent="0.25">
      <c r="A148" s="34" t="s">
        <v>2917</v>
      </c>
      <c r="B148" s="34" t="s">
        <v>193</v>
      </c>
      <c r="C148" s="34" t="s">
        <v>2918</v>
      </c>
      <c r="D148" s="147">
        <v>204000</v>
      </c>
      <c r="E148" s="147">
        <v>186000</v>
      </c>
    </row>
    <row r="149" spans="1:5" ht="24" x14ac:dyDescent="0.25">
      <c r="A149" s="34" t="s">
        <v>2919</v>
      </c>
      <c r="B149" s="34" t="s">
        <v>193</v>
      </c>
      <c r="C149" s="34" t="s">
        <v>533</v>
      </c>
      <c r="D149" s="147">
        <v>223000</v>
      </c>
      <c r="E149" s="147">
        <v>223000</v>
      </c>
    </row>
    <row r="150" spans="1:5" ht="24" x14ac:dyDescent="0.25">
      <c r="A150" s="34" t="s">
        <v>2920</v>
      </c>
      <c r="B150" s="34" t="s">
        <v>527</v>
      </c>
      <c r="C150" s="34" t="s">
        <v>2921</v>
      </c>
      <c r="D150" s="147">
        <v>223000</v>
      </c>
      <c r="E150" s="147">
        <v>223000</v>
      </c>
    </row>
    <row r="151" spans="1:5" ht="36" x14ac:dyDescent="0.25">
      <c r="A151" s="34" t="s">
        <v>2922</v>
      </c>
      <c r="B151" s="34" t="s">
        <v>194</v>
      </c>
      <c r="C151" s="34" t="s">
        <v>532</v>
      </c>
      <c r="D151" s="147">
        <v>212000</v>
      </c>
      <c r="E151" s="147">
        <v>212000</v>
      </c>
    </row>
    <row r="152" spans="1:5" ht="36" x14ac:dyDescent="0.25">
      <c r="A152" s="34" t="s">
        <v>2923</v>
      </c>
      <c r="B152" s="34" t="s">
        <v>194</v>
      </c>
      <c r="C152" s="34" t="s">
        <v>2924</v>
      </c>
      <c r="D152" s="147">
        <v>231000</v>
      </c>
      <c r="E152" s="147">
        <v>231000</v>
      </c>
    </row>
    <row r="153" spans="1:5" ht="24" x14ac:dyDescent="0.25">
      <c r="A153" s="34" t="s">
        <v>2925</v>
      </c>
      <c r="B153" s="34" t="s">
        <v>193</v>
      </c>
      <c r="C153" s="34" t="s">
        <v>531</v>
      </c>
      <c r="D153" s="147">
        <v>247000</v>
      </c>
      <c r="E153" s="147">
        <v>247000</v>
      </c>
    </row>
    <row r="154" spans="1:5" ht="24" x14ac:dyDescent="0.25">
      <c r="A154" s="34" t="s">
        <v>2926</v>
      </c>
      <c r="B154" s="34" t="s">
        <v>2927</v>
      </c>
      <c r="C154" s="34" t="s">
        <v>2928</v>
      </c>
      <c r="D154" s="147">
        <v>328000</v>
      </c>
      <c r="E154" s="147">
        <v>328000</v>
      </c>
    </row>
    <row r="155" spans="1:5" ht="36" x14ac:dyDescent="0.25">
      <c r="A155" s="34" t="s">
        <v>2929</v>
      </c>
      <c r="B155" s="34" t="s">
        <v>196</v>
      </c>
      <c r="C155" s="34" t="s">
        <v>2930</v>
      </c>
      <c r="D155" s="147">
        <v>345000</v>
      </c>
      <c r="E155" s="147">
        <v>345000</v>
      </c>
    </row>
    <row r="156" spans="1:5" ht="24" x14ac:dyDescent="0.25">
      <c r="A156" s="34" t="s">
        <v>2931</v>
      </c>
      <c r="B156" s="34" t="s">
        <v>528</v>
      </c>
      <c r="C156" s="34" t="s">
        <v>2932</v>
      </c>
      <c r="D156" s="147">
        <v>288000</v>
      </c>
      <c r="E156" s="147">
        <v>288000</v>
      </c>
    </row>
    <row r="157" spans="1:5" ht="36" x14ac:dyDescent="0.25">
      <c r="A157" s="34" t="s">
        <v>2933</v>
      </c>
      <c r="B157" s="34" t="s">
        <v>2934</v>
      </c>
      <c r="C157" s="34" t="s">
        <v>2935</v>
      </c>
      <c r="D157" s="147">
        <v>224000</v>
      </c>
      <c r="E157" s="147">
        <v>224000</v>
      </c>
    </row>
    <row r="158" spans="1:5" ht="36" x14ac:dyDescent="0.25">
      <c r="A158" s="34" t="s">
        <v>2936</v>
      </c>
      <c r="B158" s="34" t="s">
        <v>39</v>
      </c>
      <c r="C158" s="34" t="s">
        <v>2937</v>
      </c>
      <c r="D158" s="147">
        <v>340000</v>
      </c>
      <c r="E158" s="147">
        <v>340000</v>
      </c>
    </row>
    <row r="159" spans="1:5" ht="48" x14ac:dyDescent="0.25">
      <c r="A159" s="34" t="s">
        <v>2938</v>
      </c>
      <c r="B159" s="34" t="s">
        <v>138</v>
      </c>
      <c r="C159" s="34" t="s">
        <v>2939</v>
      </c>
      <c r="D159" s="147">
        <v>64000</v>
      </c>
      <c r="E159" s="147">
        <v>64000</v>
      </c>
    </row>
    <row r="160" spans="1:5" ht="21.6" customHeight="1" x14ac:dyDescent="0.25">
      <c r="A160" s="34" t="s">
        <v>2940</v>
      </c>
      <c r="B160" s="34" t="s">
        <v>203</v>
      </c>
      <c r="C160" s="34" t="s">
        <v>2941</v>
      </c>
      <c r="D160" s="147">
        <v>76000</v>
      </c>
      <c r="E160" s="147">
        <v>76000</v>
      </c>
    </row>
    <row r="161" spans="1:5" ht="24" x14ac:dyDescent="0.25">
      <c r="A161" s="34" t="s">
        <v>2942</v>
      </c>
      <c r="B161" s="34" t="s">
        <v>133</v>
      </c>
      <c r="C161" s="34" t="s">
        <v>2943</v>
      </c>
      <c r="D161" s="147">
        <v>345000</v>
      </c>
      <c r="E161" s="147">
        <v>345000</v>
      </c>
    </row>
    <row r="162" spans="1:5" ht="24" customHeight="1" x14ac:dyDescent="0.25">
      <c r="A162" s="34" t="s">
        <v>2944</v>
      </c>
      <c r="B162" s="34" t="s">
        <v>177</v>
      </c>
      <c r="C162" s="34" t="s">
        <v>2945</v>
      </c>
      <c r="D162" s="147">
        <v>65000</v>
      </c>
      <c r="E162" s="147">
        <v>65000</v>
      </c>
    </row>
    <row r="163" spans="1:5" ht="22.5" customHeight="1" x14ac:dyDescent="0.25">
      <c r="A163" s="34" t="s">
        <v>2946</v>
      </c>
      <c r="B163" s="34" t="s">
        <v>177</v>
      </c>
      <c r="C163" s="34" t="s">
        <v>2947</v>
      </c>
      <c r="D163" s="147">
        <v>64000</v>
      </c>
      <c r="E163" s="147">
        <v>64000</v>
      </c>
    </row>
    <row r="164" spans="1:5" ht="24" x14ac:dyDescent="0.25">
      <c r="A164" s="34" t="s">
        <v>2948</v>
      </c>
      <c r="B164" s="34" t="s">
        <v>529</v>
      </c>
      <c r="C164" s="34" t="s">
        <v>2949</v>
      </c>
      <c r="D164" s="147">
        <v>303000</v>
      </c>
      <c r="E164" s="147">
        <v>303000</v>
      </c>
    </row>
    <row r="165" spans="1:5" ht="24" x14ac:dyDescent="0.25">
      <c r="A165" s="34" t="s">
        <v>2950</v>
      </c>
      <c r="B165" s="34" t="s">
        <v>2951</v>
      </c>
      <c r="C165" s="34" t="s">
        <v>2952</v>
      </c>
      <c r="D165" s="147">
        <v>165000</v>
      </c>
      <c r="E165" s="147">
        <v>115000</v>
      </c>
    </row>
    <row r="166" spans="1:5" ht="36" x14ac:dyDescent="0.25">
      <c r="A166" s="34" t="s">
        <v>2953</v>
      </c>
      <c r="B166" s="34" t="s">
        <v>542</v>
      </c>
      <c r="C166" s="34" t="s">
        <v>2954</v>
      </c>
      <c r="D166" s="147">
        <v>68000</v>
      </c>
      <c r="E166" s="147">
        <v>68000</v>
      </c>
    </row>
    <row r="167" spans="1:5" ht="36" x14ac:dyDescent="0.25">
      <c r="A167" s="34" t="s">
        <v>2955</v>
      </c>
      <c r="B167" s="34" t="s">
        <v>2956</v>
      </c>
      <c r="C167" s="34" t="s">
        <v>2957</v>
      </c>
      <c r="D167" s="147">
        <v>237000</v>
      </c>
      <c r="E167" s="147">
        <v>237000</v>
      </c>
    </row>
    <row r="168" spans="1:5" ht="21.95" customHeight="1" x14ac:dyDescent="0.25">
      <c r="A168" s="34" t="s">
        <v>2958</v>
      </c>
      <c r="B168" s="34" t="s">
        <v>2959</v>
      </c>
      <c r="C168" s="34" t="s">
        <v>2960</v>
      </c>
      <c r="D168" s="147">
        <v>322000</v>
      </c>
      <c r="E168" s="147">
        <v>322000</v>
      </c>
    </row>
    <row r="169" spans="1:5" ht="36" x14ac:dyDescent="0.25">
      <c r="A169" s="34" t="s">
        <v>2961</v>
      </c>
      <c r="B169" s="34" t="s">
        <v>609</v>
      </c>
      <c r="C169" s="34" t="s">
        <v>2962</v>
      </c>
      <c r="D169" s="147">
        <v>345000</v>
      </c>
      <c r="E169" s="147">
        <v>345000</v>
      </c>
    </row>
    <row r="170" spans="1:5" ht="36" x14ac:dyDescent="0.25">
      <c r="A170" s="34" t="s">
        <v>2963</v>
      </c>
      <c r="B170" s="34" t="s">
        <v>2964</v>
      </c>
      <c r="C170" s="34" t="s">
        <v>2965</v>
      </c>
      <c r="D170" s="147">
        <v>224000</v>
      </c>
      <c r="E170" s="147">
        <v>224000</v>
      </c>
    </row>
    <row r="171" spans="1:5" ht="36" x14ac:dyDescent="0.25">
      <c r="A171" s="34" t="s">
        <v>2966</v>
      </c>
      <c r="B171" s="34" t="s">
        <v>2967</v>
      </c>
      <c r="C171" s="34" t="s">
        <v>2968</v>
      </c>
      <c r="D171" s="147">
        <v>311000</v>
      </c>
      <c r="E171" s="147">
        <v>311000</v>
      </c>
    </row>
    <row r="172" spans="1:5" ht="36" x14ac:dyDescent="0.25">
      <c r="A172" s="34" t="s">
        <v>2969</v>
      </c>
      <c r="B172" s="34" t="s">
        <v>2964</v>
      </c>
      <c r="C172" s="34" t="s">
        <v>2970</v>
      </c>
      <c r="D172" s="147">
        <v>339000</v>
      </c>
      <c r="E172" s="147">
        <v>339000</v>
      </c>
    </row>
    <row r="173" spans="1:5" ht="36" x14ac:dyDescent="0.25">
      <c r="A173" s="34" t="s">
        <v>2971</v>
      </c>
      <c r="B173" s="34" t="s">
        <v>2964</v>
      </c>
      <c r="C173" s="34" t="s">
        <v>2972</v>
      </c>
      <c r="D173" s="147">
        <v>285000</v>
      </c>
      <c r="E173" s="147">
        <v>285000</v>
      </c>
    </row>
    <row r="174" spans="1:5" ht="36" x14ac:dyDescent="0.25">
      <c r="A174" s="34" t="s">
        <v>2973</v>
      </c>
      <c r="B174" s="34" t="s">
        <v>200</v>
      </c>
      <c r="C174" s="34" t="s">
        <v>537</v>
      </c>
      <c r="D174" s="147">
        <v>361000</v>
      </c>
      <c r="E174" s="147">
        <v>361000</v>
      </c>
    </row>
    <row r="175" spans="1:5" ht="24" x14ac:dyDescent="0.25">
      <c r="A175" s="34" t="s">
        <v>2974</v>
      </c>
      <c r="B175" s="34" t="s">
        <v>538</v>
      </c>
      <c r="C175" s="34" t="s">
        <v>539</v>
      </c>
      <c r="D175" s="147">
        <v>345000</v>
      </c>
      <c r="E175" s="147">
        <v>345000</v>
      </c>
    </row>
    <row r="176" spans="1:5" ht="23.1" customHeight="1" x14ac:dyDescent="0.25">
      <c r="A176" s="34" t="s">
        <v>2975</v>
      </c>
      <c r="B176" s="34" t="s">
        <v>176</v>
      </c>
      <c r="C176" s="34" t="s">
        <v>2976</v>
      </c>
      <c r="D176" s="147">
        <v>361000</v>
      </c>
      <c r="E176" s="147">
        <v>361000</v>
      </c>
    </row>
    <row r="177" spans="1:5" ht="24" x14ac:dyDescent="0.25">
      <c r="A177" s="34" t="s">
        <v>2977</v>
      </c>
      <c r="B177" s="34" t="s">
        <v>535</v>
      </c>
      <c r="C177" s="34" t="s">
        <v>2978</v>
      </c>
      <c r="D177" s="147">
        <v>57000</v>
      </c>
      <c r="E177" s="147">
        <v>57000</v>
      </c>
    </row>
    <row r="178" spans="1:5" ht="24" x14ac:dyDescent="0.25">
      <c r="A178" s="34" t="s">
        <v>2979</v>
      </c>
      <c r="B178" s="34" t="s">
        <v>544</v>
      </c>
      <c r="C178" s="34" t="s">
        <v>545</v>
      </c>
      <c r="D178" s="147">
        <v>113000</v>
      </c>
      <c r="E178" s="147">
        <v>113000</v>
      </c>
    </row>
    <row r="179" spans="1:5" ht="36" x14ac:dyDescent="0.25">
      <c r="A179" s="34" t="s">
        <v>2980</v>
      </c>
      <c r="B179" s="34" t="s">
        <v>204</v>
      </c>
      <c r="C179" s="34" t="s">
        <v>2981</v>
      </c>
      <c r="D179" s="147">
        <v>320000</v>
      </c>
      <c r="E179" s="147">
        <v>320000</v>
      </c>
    </row>
    <row r="180" spans="1:5" ht="24" x14ac:dyDescent="0.25">
      <c r="A180" s="34" t="s">
        <v>2982</v>
      </c>
      <c r="B180" s="34" t="s">
        <v>536</v>
      </c>
      <c r="C180" s="34" t="s">
        <v>2983</v>
      </c>
      <c r="D180" s="147">
        <v>344000</v>
      </c>
      <c r="E180" s="147">
        <v>344000</v>
      </c>
    </row>
    <row r="181" spans="1:5" ht="36" x14ac:dyDescent="0.25">
      <c r="A181" s="34" t="s">
        <v>2984</v>
      </c>
      <c r="B181" s="34" t="s">
        <v>536</v>
      </c>
      <c r="C181" s="34" t="s">
        <v>2985</v>
      </c>
      <c r="D181" s="147">
        <v>361000</v>
      </c>
      <c r="E181" s="147">
        <v>361000</v>
      </c>
    </row>
    <row r="182" spans="1:5" ht="36" x14ac:dyDescent="0.25">
      <c r="A182" s="34" t="s">
        <v>2986</v>
      </c>
      <c r="B182" s="34" t="s">
        <v>2987</v>
      </c>
      <c r="C182" s="34" t="s">
        <v>2988</v>
      </c>
      <c r="D182" s="147">
        <v>305000</v>
      </c>
      <c r="E182" s="147">
        <v>305000</v>
      </c>
    </row>
    <row r="183" spans="1:5" ht="36" x14ac:dyDescent="0.25">
      <c r="A183" s="34" t="s">
        <v>2989</v>
      </c>
      <c r="B183" s="34" t="s">
        <v>2990</v>
      </c>
      <c r="C183" s="34" t="s">
        <v>2991</v>
      </c>
      <c r="D183" s="147">
        <v>142000</v>
      </c>
      <c r="E183" s="147">
        <v>142000</v>
      </c>
    </row>
    <row r="184" spans="1:5" ht="24" x14ac:dyDescent="0.25">
      <c r="A184" s="34" t="s">
        <v>2992</v>
      </c>
      <c r="B184" s="34" t="s">
        <v>536</v>
      </c>
      <c r="C184" s="34" t="s">
        <v>2993</v>
      </c>
      <c r="D184" s="147">
        <v>345000</v>
      </c>
      <c r="E184" s="147">
        <v>345000</v>
      </c>
    </row>
    <row r="185" spans="1:5" ht="24" x14ac:dyDescent="0.25">
      <c r="A185" s="34" t="s">
        <v>2994</v>
      </c>
      <c r="B185" s="34" t="s">
        <v>197</v>
      </c>
      <c r="C185" s="34" t="s">
        <v>2995</v>
      </c>
      <c r="D185" s="147">
        <v>214000</v>
      </c>
      <c r="E185" s="147">
        <v>214000</v>
      </c>
    </row>
    <row r="186" spans="1:5" ht="24" x14ac:dyDescent="0.25">
      <c r="A186" s="34" t="s">
        <v>2996</v>
      </c>
      <c r="B186" s="34" t="s">
        <v>2997</v>
      </c>
      <c r="C186" s="34" t="s">
        <v>2998</v>
      </c>
      <c r="D186" s="147">
        <v>312000</v>
      </c>
      <c r="E186" s="147">
        <v>312000</v>
      </c>
    </row>
    <row r="187" spans="1:5" x14ac:dyDescent="0.25">
      <c r="A187" s="34" t="s">
        <v>2999</v>
      </c>
      <c r="B187" s="34" t="s">
        <v>3000</v>
      </c>
      <c r="C187" s="34" t="s">
        <v>3001</v>
      </c>
      <c r="D187" s="147">
        <v>328000</v>
      </c>
      <c r="E187" s="147">
        <v>328000</v>
      </c>
    </row>
    <row r="188" spans="1:5" ht="23.45" customHeight="1" x14ac:dyDescent="0.25">
      <c r="A188" s="34" t="s">
        <v>3002</v>
      </c>
      <c r="B188" s="34" t="s">
        <v>177</v>
      </c>
      <c r="C188" s="34" t="s">
        <v>3003</v>
      </c>
      <c r="D188" s="147">
        <v>64000</v>
      </c>
      <c r="E188" s="147">
        <v>64000</v>
      </c>
    </row>
    <row r="189" spans="1:5" ht="24" x14ac:dyDescent="0.25">
      <c r="A189" s="34" t="s">
        <v>3004</v>
      </c>
      <c r="B189" s="34" t="s">
        <v>199</v>
      </c>
      <c r="C189" s="34" t="s">
        <v>3005</v>
      </c>
      <c r="D189" s="147">
        <v>153000</v>
      </c>
      <c r="E189" s="147">
        <v>153000</v>
      </c>
    </row>
    <row r="190" spans="1:5" ht="36" x14ac:dyDescent="0.25">
      <c r="A190" s="34" t="s">
        <v>3006</v>
      </c>
      <c r="B190" s="34" t="s">
        <v>534</v>
      </c>
      <c r="C190" s="34" t="s">
        <v>3007</v>
      </c>
      <c r="D190" s="147">
        <v>274000</v>
      </c>
      <c r="E190" s="147">
        <v>274000</v>
      </c>
    </row>
    <row r="191" spans="1:5" ht="36" x14ac:dyDescent="0.25">
      <c r="A191" s="34" t="s">
        <v>3008</v>
      </c>
      <c r="B191" s="34" t="s">
        <v>3009</v>
      </c>
      <c r="C191" s="34" t="s">
        <v>3010</v>
      </c>
      <c r="D191" s="147">
        <v>276000</v>
      </c>
      <c r="E191" s="147">
        <v>276000</v>
      </c>
    </row>
    <row r="192" spans="1:5" ht="24" x14ac:dyDescent="0.25">
      <c r="A192" s="34" t="s">
        <v>3011</v>
      </c>
      <c r="B192" s="34" t="s">
        <v>3012</v>
      </c>
      <c r="C192" s="34" t="s">
        <v>3013</v>
      </c>
      <c r="D192" s="147">
        <v>305000</v>
      </c>
      <c r="E192" s="147">
        <v>305000</v>
      </c>
    </row>
    <row r="193" spans="1:5" ht="24" x14ac:dyDescent="0.25">
      <c r="A193" s="34" t="s">
        <v>3014</v>
      </c>
      <c r="B193" s="34" t="s">
        <v>3015</v>
      </c>
      <c r="C193" s="34" t="s">
        <v>3016</v>
      </c>
      <c r="D193" s="147">
        <v>195000</v>
      </c>
      <c r="E193" s="147">
        <v>195000</v>
      </c>
    </row>
    <row r="194" spans="1:5" ht="24" x14ac:dyDescent="0.25">
      <c r="A194" s="34" t="s">
        <v>3017</v>
      </c>
      <c r="B194" s="34" t="s">
        <v>198</v>
      </c>
      <c r="C194" s="34" t="s">
        <v>3018</v>
      </c>
      <c r="D194" s="147">
        <v>154000</v>
      </c>
      <c r="E194" s="147">
        <v>154000</v>
      </c>
    </row>
    <row r="195" spans="1:5" ht="36" x14ac:dyDescent="0.25">
      <c r="A195" s="34" t="s">
        <v>3019</v>
      </c>
      <c r="B195" s="34" t="s">
        <v>541</v>
      </c>
      <c r="C195" s="34" t="s">
        <v>3020</v>
      </c>
      <c r="D195" s="147">
        <v>260000</v>
      </c>
      <c r="E195" s="147">
        <v>260000</v>
      </c>
    </row>
    <row r="196" spans="1:5" ht="36" x14ac:dyDescent="0.25">
      <c r="A196" s="34" t="s">
        <v>3021</v>
      </c>
      <c r="B196" s="34" t="s">
        <v>543</v>
      </c>
      <c r="C196" s="34" t="s">
        <v>3022</v>
      </c>
      <c r="D196" s="147">
        <v>406000</v>
      </c>
      <c r="E196" s="147">
        <v>406000</v>
      </c>
    </row>
    <row r="197" spans="1:5" ht="24" x14ac:dyDescent="0.25">
      <c r="A197" s="34" t="s">
        <v>3023</v>
      </c>
      <c r="B197" s="34" t="s">
        <v>199</v>
      </c>
      <c r="C197" s="34" t="s">
        <v>3024</v>
      </c>
      <c r="D197" s="147">
        <v>345000</v>
      </c>
      <c r="E197" s="147">
        <v>345000</v>
      </c>
    </row>
    <row r="198" spans="1:5" ht="24" x14ac:dyDescent="0.25">
      <c r="A198" s="34" t="s">
        <v>3025</v>
      </c>
      <c r="B198" s="34" t="s">
        <v>3026</v>
      </c>
      <c r="C198" s="34" t="s">
        <v>3027</v>
      </c>
      <c r="D198" s="147">
        <v>417000</v>
      </c>
      <c r="E198" s="147">
        <v>417000</v>
      </c>
    </row>
    <row r="199" spans="1:5" ht="27" customHeight="1" x14ac:dyDescent="0.25">
      <c r="A199" s="34" t="s">
        <v>3028</v>
      </c>
      <c r="B199" s="34" t="s">
        <v>3029</v>
      </c>
      <c r="C199" s="34" t="s">
        <v>3030</v>
      </c>
      <c r="D199" s="147">
        <v>60000</v>
      </c>
      <c r="E199" s="147">
        <v>60000</v>
      </c>
    </row>
    <row r="200" spans="1:5" ht="24" x14ac:dyDescent="0.25">
      <c r="A200" s="34" t="s">
        <v>3031</v>
      </c>
      <c r="B200" s="34" t="s">
        <v>193</v>
      </c>
      <c r="C200" s="34" t="s">
        <v>3032</v>
      </c>
      <c r="D200" s="147">
        <v>190000</v>
      </c>
      <c r="E200" s="147">
        <v>118680</v>
      </c>
    </row>
    <row r="201" spans="1:5" ht="24" x14ac:dyDescent="0.25">
      <c r="A201" s="34" t="s">
        <v>3033</v>
      </c>
      <c r="B201" s="34" t="s">
        <v>302</v>
      </c>
      <c r="C201" s="34" t="s">
        <v>3034</v>
      </c>
      <c r="D201" s="147">
        <v>84000</v>
      </c>
      <c r="E201" s="147">
        <v>84000</v>
      </c>
    </row>
    <row r="202" spans="1:5" ht="24" x14ac:dyDescent="0.25">
      <c r="A202" s="34" t="s">
        <v>3035</v>
      </c>
      <c r="B202" s="34" t="s">
        <v>624</v>
      </c>
      <c r="C202" s="34" t="s">
        <v>3036</v>
      </c>
      <c r="D202" s="147">
        <v>85000</v>
      </c>
      <c r="E202" s="147">
        <v>85000</v>
      </c>
    </row>
    <row r="203" spans="1:5" ht="24" x14ac:dyDescent="0.25">
      <c r="A203" s="34" t="s">
        <v>3037</v>
      </c>
      <c r="B203" s="34" t="s">
        <v>525</v>
      </c>
      <c r="C203" s="34" t="s">
        <v>526</v>
      </c>
      <c r="D203" s="147">
        <v>200000</v>
      </c>
      <c r="E203" s="147">
        <v>200000</v>
      </c>
    </row>
    <row r="204" spans="1:5" ht="24" x14ac:dyDescent="0.25">
      <c r="A204" s="34" t="s">
        <v>3038</v>
      </c>
      <c r="B204" s="34" t="s">
        <v>70</v>
      </c>
      <c r="C204" s="34" t="s">
        <v>3039</v>
      </c>
      <c r="D204" s="147">
        <v>130000</v>
      </c>
      <c r="E204" s="147">
        <v>130000</v>
      </c>
    </row>
    <row r="205" spans="1:5" ht="36" x14ac:dyDescent="0.25">
      <c r="A205" s="34" t="s">
        <v>3040</v>
      </c>
      <c r="B205" s="34" t="s">
        <v>177</v>
      </c>
      <c r="C205" s="34" t="s">
        <v>540</v>
      </c>
      <c r="D205" s="147">
        <v>150000</v>
      </c>
      <c r="E205" s="147">
        <v>122188</v>
      </c>
    </row>
    <row r="206" spans="1:5" x14ac:dyDescent="0.25">
      <c r="A206" s="53"/>
      <c r="B206" s="53"/>
      <c r="C206" s="53"/>
      <c r="D206" s="80"/>
      <c r="E206" s="80"/>
    </row>
    <row r="207" spans="1:5" x14ac:dyDescent="0.25">
      <c r="A207" s="53"/>
      <c r="B207" s="53"/>
      <c r="C207" s="53"/>
      <c r="D207" s="80"/>
      <c r="E207" s="80"/>
    </row>
    <row r="208" spans="1:5" x14ac:dyDescent="0.25">
      <c r="A208" s="53"/>
      <c r="B208" s="53"/>
      <c r="C208" s="53"/>
      <c r="D208" s="80"/>
      <c r="E208" s="80"/>
    </row>
    <row r="209" spans="1:5" x14ac:dyDescent="0.25">
      <c r="A209" s="53"/>
      <c r="B209" s="53"/>
      <c r="C209" s="53"/>
      <c r="D209" s="80"/>
      <c r="E209" s="80"/>
    </row>
    <row r="210" spans="1:5" x14ac:dyDescent="0.25">
      <c r="A210" s="53"/>
      <c r="B210" s="53"/>
      <c r="C210" s="53"/>
      <c r="D210" s="80"/>
      <c r="E210" s="80"/>
    </row>
    <row r="211" spans="1:5" x14ac:dyDescent="0.25">
      <c r="A211" s="53"/>
      <c r="B211" s="53"/>
      <c r="C211" s="53"/>
      <c r="D211" s="80"/>
      <c r="E211" s="80"/>
    </row>
    <row r="212" spans="1:5" x14ac:dyDescent="0.25">
      <c r="A212" s="53"/>
      <c r="B212" s="53"/>
      <c r="C212" s="53"/>
      <c r="D212" s="80"/>
      <c r="E212" s="80"/>
    </row>
    <row r="213" spans="1:5" x14ac:dyDescent="0.25">
      <c r="A213" s="53"/>
      <c r="B213" s="53"/>
      <c r="C213" s="53"/>
      <c r="D213" s="80"/>
      <c r="E213" s="80"/>
    </row>
    <row r="214" spans="1:5" x14ac:dyDescent="0.25">
      <c r="A214" s="53"/>
      <c r="B214" s="53"/>
      <c r="C214" s="53"/>
      <c r="D214" s="80"/>
      <c r="E214" s="80"/>
    </row>
    <row r="215" spans="1:5" x14ac:dyDescent="0.25">
      <c r="A215" s="53"/>
      <c r="B215" s="53"/>
      <c r="C215" s="53"/>
      <c r="D215" s="80"/>
      <c r="E215" s="80"/>
    </row>
    <row r="216" spans="1:5" x14ac:dyDescent="0.25">
      <c r="A216" s="53"/>
      <c r="B216" s="53"/>
      <c r="C216" s="53"/>
      <c r="D216" s="80"/>
      <c r="E216" s="80"/>
    </row>
    <row r="217" spans="1:5" x14ac:dyDescent="0.25">
      <c r="A217" s="53"/>
      <c r="B217" s="53"/>
      <c r="C217" s="53"/>
      <c r="D217" s="80"/>
      <c r="E217" s="80"/>
    </row>
    <row r="218" spans="1:5" x14ac:dyDescent="0.25">
      <c r="A218" s="53"/>
      <c r="B218" s="53"/>
      <c r="C218" s="53"/>
      <c r="D218" s="80"/>
      <c r="E218" s="80"/>
    </row>
    <row r="219" spans="1:5" x14ac:dyDescent="0.25">
      <c r="A219" s="53"/>
      <c r="B219" s="53"/>
      <c r="C219" s="53"/>
      <c r="D219" s="80"/>
      <c r="E219" s="80"/>
    </row>
    <row r="220" spans="1:5" x14ac:dyDescent="0.25">
      <c r="A220" s="53"/>
      <c r="B220" s="53"/>
      <c r="C220" s="53"/>
      <c r="D220" s="80"/>
      <c r="E220" s="80"/>
    </row>
    <row r="221" spans="1:5" x14ac:dyDescent="0.25">
      <c r="A221" s="53"/>
      <c r="B221" s="53"/>
      <c r="C221" s="53"/>
      <c r="D221" s="80"/>
      <c r="E221" s="80"/>
    </row>
    <row r="222" spans="1:5" x14ac:dyDescent="0.25">
      <c r="A222" s="53"/>
      <c r="B222" s="53"/>
      <c r="C222" s="53"/>
      <c r="D222" s="80"/>
      <c r="E222" s="80"/>
    </row>
    <row r="223" spans="1:5" x14ac:dyDescent="0.25">
      <c r="A223" s="53"/>
      <c r="B223" s="53"/>
      <c r="C223" s="53"/>
      <c r="D223" s="80"/>
      <c r="E223" s="80"/>
    </row>
    <row r="224" spans="1:5" x14ac:dyDescent="0.25">
      <c r="A224" s="53"/>
      <c r="B224" s="53"/>
      <c r="C224" s="53"/>
      <c r="D224" s="80"/>
      <c r="E224" s="80"/>
    </row>
    <row r="225" spans="1:5" x14ac:dyDescent="0.25">
      <c r="A225" s="53"/>
      <c r="B225" s="53"/>
      <c r="C225" s="53"/>
      <c r="D225" s="80"/>
      <c r="E225" s="80"/>
    </row>
    <row r="226" spans="1:5" x14ac:dyDescent="0.25">
      <c r="A226" s="53"/>
      <c r="B226" s="53"/>
      <c r="C226" s="53"/>
      <c r="D226" s="80"/>
      <c r="E226" s="80"/>
    </row>
    <row r="227" spans="1:5" x14ac:dyDescent="0.25">
      <c r="A227" s="53"/>
      <c r="B227" s="53"/>
      <c r="C227" s="53"/>
      <c r="D227" s="80"/>
      <c r="E227" s="80"/>
    </row>
    <row r="228" spans="1:5" x14ac:dyDescent="0.25">
      <c r="A228" s="53"/>
      <c r="B228" s="53"/>
      <c r="C228" s="53"/>
      <c r="D228" s="80"/>
      <c r="E228" s="80"/>
    </row>
    <row r="229" spans="1:5" x14ac:dyDescent="0.25">
      <c r="A229" s="53"/>
      <c r="B229" s="53"/>
      <c r="C229" s="53"/>
      <c r="D229" s="80"/>
      <c r="E229" s="80"/>
    </row>
    <row r="230" spans="1:5" x14ac:dyDescent="0.25">
      <c r="A230" s="53"/>
      <c r="B230" s="53"/>
      <c r="C230" s="53"/>
      <c r="D230" s="80"/>
      <c r="E230" s="80"/>
    </row>
    <row r="231" spans="1:5" x14ac:dyDescent="0.25">
      <c r="A231" s="53"/>
      <c r="B231" s="53"/>
      <c r="C231" s="53"/>
      <c r="D231" s="80"/>
      <c r="E231" s="80"/>
    </row>
    <row r="232" spans="1:5" x14ac:dyDescent="0.25">
      <c r="A232" s="53"/>
      <c r="B232" s="53"/>
      <c r="C232" s="53"/>
      <c r="D232" s="80"/>
      <c r="E232" s="80"/>
    </row>
    <row r="233" spans="1:5" x14ac:dyDescent="0.25">
      <c r="A233" s="53"/>
      <c r="B233" s="53"/>
      <c r="C233" s="53"/>
      <c r="D233" s="80"/>
      <c r="E233" s="80"/>
    </row>
    <row r="234" spans="1:5" x14ac:dyDescent="0.25">
      <c r="A234" s="53"/>
      <c r="B234" s="53"/>
      <c r="C234" s="53"/>
      <c r="D234" s="80"/>
      <c r="E234" s="80"/>
    </row>
    <row r="235" spans="1:5" x14ac:dyDescent="0.25">
      <c r="A235" s="53"/>
      <c r="B235" s="53"/>
      <c r="C235" s="53"/>
      <c r="D235" s="80"/>
      <c r="E235" s="80"/>
    </row>
    <row r="236" spans="1:5" x14ac:dyDescent="0.25">
      <c r="A236" s="53"/>
      <c r="B236" s="53"/>
      <c r="C236" s="53"/>
      <c r="D236" s="80"/>
      <c r="E236" s="80"/>
    </row>
    <row r="237" spans="1:5" x14ac:dyDescent="0.25">
      <c r="A237" s="53"/>
      <c r="B237" s="53"/>
      <c r="C237" s="53"/>
      <c r="D237" s="80"/>
      <c r="E237" s="80"/>
    </row>
    <row r="238" spans="1:5" x14ac:dyDescent="0.25">
      <c r="A238" s="53"/>
      <c r="B238" s="53"/>
      <c r="C238" s="53"/>
      <c r="D238" s="80"/>
      <c r="E238" s="80"/>
    </row>
    <row r="239" spans="1:5" x14ac:dyDescent="0.25">
      <c r="A239" s="53"/>
      <c r="B239" s="53"/>
      <c r="C239" s="53"/>
      <c r="D239" s="80"/>
      <c r="E239" s="80"/>
    </row>
    <row r="240" spans="1:5" x14ac:dyDescent="0.25">
      <c r="A240" s="53"/>
      <c r="B240" s="53"/>
      <c r="C240" s="53"/>
      <c r="D240" s="80"/>
      <c r="E240" s="80"/>
    </row>
    <row r="241" spans="1:5" x14ac:dyDescent="0.25">
      <c r="A241" s="53"/>
      <c r="B241" s="53"/>
      <c r="C241" s="53"/>
      <c r="D241" s="80"/>
      <c r="E241" s="80"/>
    </row>
    <row r="242" spans="1:5" x14ac:dyDescent="0.25">
      <c r="A242" s="53"/>
      <c r="B242" s="53"/>
      <c r="C242" s="53"/>
      <c r="D242" s="80"/>
      <c r="E242" s="80"/>
    </row>
    <row r="243" spans="1:5" x14ac:dyDescent="0.25">
      <c r="A243" s="53"/>
      <c r="B243" s="53"/>
      <c r="C243" s="53"/>
      <c r="D243" s="80"/>
      <c r="E243" s="80"/>
    </row>
    <row r="244" spans="1:5" x14ac:dyDescent="0.25">
      <c r="A244" s="53"/>
      <c r="B244" s="53"/>
      <c r="C244" s="53"/>
      <c r="D244" s="80"/>
      <c r="E244" s="80"/>
    </row>
    <row r="245" spans="1:5" x14ac:dyDescent="0.25">
      <c r="A245" s="53"/>
      <c r="B245" s="53"/>
      <c r="C245" s="53"/>
      <c r="D245" s="80"/>
      <c r="E245" s="80"/>
    </row>
    <row r="246" spans="1:5" x14ac:dyDescent="0.25">
      <c r="A246" s="53"/>
      <c r="B246" s="53"/>
      <c r="C246" s="53"/>
      <c r="D246" s="80"/>
      <c r="E246" s="80"/>
    </row>
    <row r="247" spans="1:5" x14ac:dyDescent="0.25">
      <c r="A247" s="53"/>
      <c r="B247" s="53"/>
      <c r="C247" s="53"/>
      <c r="D247" s="80"/>
      <c r="E247" s="80"/>
    </row>
    <row r="248" spans="1:5" x14ac:dyDescent="0.25">
      <c r="A248" s="53"/>
      <c r="B248" s="53"/>
      <c r="C248" s="53"/>
      <c r="D248" s="80"/>
      <c r="E248" s="80"/>
    </row>
    <row r="249" spans="1:5" x14ac:dyDescent="0.25">
      <c r="A249" s="53"/>
      <c r="B249" s="53"/>
      <c r="C249" s="53"/>
      <c r="D249" s="80"/>
      <c r="E249" s="80"/>
    </row>
    <row r="250" spans="1:5" x14ac:dyDescent="0.25">
      <c r="A250" s="53"/>
      <c r="B250" s="53"/>
      <c r="C250" s="53"/>
      <c r="D250" s="80"/>
      <c r="E250" s="80"/>
    </row>
    <row r="251" spans="1:5" x14ac:dyDescent="0.25">
      <c r="A251" s="53"/>
      <c r="B251" s="53"/>
      <c r="C251" s="53"/>
      <c r="D251" s="80"/>
      <c r="E251" s="80"/>
    </row>
    <row r="252" spans="1:5" x14ac:dyDescent="0.25">
      <c r="A252" s="53"/>
      <c r="B252" s="53"/>
      <c r="C252" s="53"/>
      <c r="D252" s="80"/>
      <c r="E252" s="80"/>
    </row>
    <row r="253" spans="1:5" x14ac:dyDescent="0.25">
      <c r="A253" s="53"/>
      <c r="B253" s="53"/>
      <c r="C253" s="53"/>
      <c r="D253" s="80"/>
      <c r="E253" s="80"/>
    </row>
    <row r="254" spans="1:5" x14ac:dyDescent="0.25">
      <c r="A254" s="53"/>
      <c r="B254" s="53"/>
      <c r="C254" s="53"/>
      <c r="D254" s="80"/>
      <c r="E254" s="80"/>
    </row>
    <row r="255" spans="1:5" x14ac:dyDescent="0.25">
      <c r="A255" s="53"/>
      <c r="B255" s="53"/>
      <c r="C255" s="53"/>
      <c r="D255" s="80"/>
      <c r="E255" s="80"/>
    </row>
    <row r="256" spans="1:5" x14ac:dyDescent="0.25">
      <c r="A256" s="53"/>
      <c r="B256" s="53"/>
      <c r="C256" s="53"/>
      <c r="D256" s="80"/>
      <c r="E256" s="80"/>
    </row>
    <row r="257" spans="1:5" x14ac:dyDescent="0.25">
      <c r="A257" s="53"/>
      <c r="B257" s="53"/>
      <c r="C257" s="53"/>
      <c r="D257" s="80"/>
      <c r="E257" s="80"/>
    </row>
    <row r="258" spans="1:5" x14ac:dyDescent="0.25">
      <c r="A258" s="53"/>
      <c r="B258" s="53"/>
      <c r="C258" s="53"/>
      <c r="D258" s="80"/>
      <c r="E258" s="80"/>
    </row>
    <row r="259" spans="1:5" x14ac:dyDescent="0.25">
      <c r="A259" s="53"/>
      <c r="B259" s="53"/>
      <c r="C259" s="53"/>
      <c r="D259" s="80"/>
      <c r="E259" s="80"/>
    </row>
    <row r="260" spans="1:5" x14ac:dyDescent="0.25">
      <c r="A260" s="53"/>
      <c r="B260" s="53"/>
      <c r="C260" s="53"/>
      <c r="D260" s="80"/>
      <c r="E260" s="80"/>
    </row>
    <row r="261" spans="1:5" x14ac:dyDescent="0.25">
      <c r="A261" s="53"/>
      <c r="B261" s="53"/>
      <c r="C261" s="53"/>
      <c r="D261" s="80"/>
      <c r="E261" s="80"/>
    </row>
    <row r="262" spans="1:5" x14ac:dyDescent="0.25">
      <c r="A262" s="53"/>
      <c r="B262" s="53"/>
      <c r="C262" s="53"/>
      <c r="D262" s="80"/>
      <c r="E262" s="80"/>
    </row>
    <row r="263" spans="1:5" x14ac:dyDescent="0.25">
      <c r="A263" s="53"/>
      <c r="B263" s="53"/>
      <c r="C263" s="53"/>
      <c r="D263" s="80"/>
      <c r="E263" s="80"/>
    </row>
    <row r="264" spans="1:5" x14ac:dyDescent="0.25">
      <c r="A264" s="53"/>
      <c r="B264" s="53"/>
      <c r="C264" s="53"/>
      <c r="D264" s="80"/>
      <c r="E264" s="80"/>
    </row>
    <row r="265" spans="1:5" x14ac:dyDescent="0.25">
      <c r="A265" s="53"/>
      <c r="B265" s="53"/>
      <c r="C265" s="53"/>
      <c r="D265" s="80"/>
      <c r="E265" s="80"/>
    </row>
    <row r="266" spans="1:5" x14ac:dyDescent="0.25">
      <c r="A266" s="53"/>
      <c r="B266" s="53"/>
      <c r="C266" s="53"/>
      <c r="D266" s="80"/>
      <c r="E266" s="80"/>
    </row>
    <row r="267" spans="1:5" x14ac:dyDescent="0.25">
      <c r="A267" s="53"/>
      <c r="B267" s="53"/>
      <c r="C267" s="53"/>
      <c r="D267" s="80"/>
      <c r="E267" s="80"/>
    </row>
    <row r="268" spans="1:5" x14ac:dyDescent="0.25">
      <c r="A268" s="53"/>
      <c r="B268" s="53"/>
      <c r="C268" s="53"/>
      <c r="D268" s="80"/>
      <c r="E268" s="80"/>
    </row>
    <row r="269" spans="1:5" x14ac:dyDescent="0.25">
      <c r="A269" s="53"/>
      <c r="B269" s="53"/>
      <c r="C269" s="53"/>
      <c r="D269" s="80"/>
      <c r="E269" s="80"/>
    </row>
    <row r="270" spans="1:5" x14ac:dyDescent="0.25">
      <c r="A270" s="53"/>
      <c r="B270" s="53"/>
      <c r="C270" s="53"/>
      <c r="D270" s="80"/>
      <c r="E270" s="80"/>
    </row>
    <row r="271" spans="1:5" x14ac:dyDescent="0.25">
      <c r="A271" s="53"/>
      <c r="B271" s="53"/>
      <c r="C271" s="53"/>
      <c r="D271" s="80"/>
      <c r="E271" s="80"/>
    </row>
    <row r="272" spans="1:5" x14ac:dyDescent="0.25">
      <c r="A272" s="53"/>
      <c r="B272" s="53"/>
      <c r="C272" s="53"/>
      <c r="D272" s="80"/>
      <c r="E272" s="80"/>
    </row>
    <row r="273" spans="1:5" x14ac:dyDescent="0.25">
      <c r="A273" s="53"/>
      <c r="B273" s="53"/>
      <c r="C273" s="53"/>
      <c r="D273" s="80"/>
      <c r="E273" s="80"/>
    </row>
    <row r="274" spans="1:5" x14ac:dyDescent="0.25">
      <c r="A274" s="53"/>
      <c r="B274" s="53"/>
      <c r="C274" s="53"/>
      <c r="D274" s="80"/>
      <c r="E274" s="80"/>
    </row>
    <row r="275" spans="1:5" x14ac:dyDescent="0.25">
      <c r="A275" s="53"/>
      <c r="B275" s="53"/>
      <c r="C275" s="53"/>
      <c r="D275" s="80"/>
      <c r="E275" s="80"/>
    </row>
    <row r="276" spans="1:5" x14ac:dyDescent="0.25">
      <c r="A276" s="53"/>
      <c r="B276" s="53"/>
      <c r="C276" s="53"/>
      <c r="D276" s="80"/>
      <c r="E276" s="80"/>
    </row>
    <row r="277" spans="1:5" x14ac:dyDescent="0.25">
      <c r="A277" s="53"/>
      <c r="B277" s="53"/>
      <c r="C277" s="53"/>
      <c r="D277" s="80"/>
      <c r="E277" s="80"/>
    </row>
    <row r="278" spans="1:5" x14ac:dyDescent="0.25">
      <c r="A278" s="53"/>
      <c r="B278" s="53"/>
      <c r="C278" s="53"/>
      <c r="D278" s="80"/>
      <c r="E278" s="80"/>
    </row>
    <row r="279" spans="1:5" x14ac:dyDescent="0.25">
      <c r="A279" s="53"/>
      <c r="B279" s="53"/>
      <c r="C279" s="53"/>
      <c r="D279" s="80"/>
      <c r="E279" s="80"/>
    </row>
    <row r="280" spans="1:5" x14ac:dyDescent="0.25">
      <c r="A280" s="53"/>
      <c r="B280" s="53"/>
      <c r="C280" s="53"/>
      <c r="D280" s="80"/>
      <c r="E280" s="80"/>
    </row>
    <row r="281" spans="1:5" x14ac:dyDescent="0.25">
      <c r="A281" s="53"/>
      <c r="B281" s="53"/>
      <c r="C281" s="53"/>
      <c r="D281" s="80"/>
      <c r="E281" s="80"/>
    </row>
    <row r="282" spans="1:5" x14ac:dyDescent="0.25">
      <c r="A282" s="53"/>
      <c r="B282" s="53"/>
      <c r="C282" s="53"/>
      <c r="D282" s="80"/>
      <c r="E282" s="80"/>
    </row>
    <row r="283" spans="1:5" x14ac:dyDescent="0.25">
      <c r="A283" s="53"/>
      <c r="B283" s="53"/>
      <c r="C283" s="53"/>
      <c r="D283" s="80"/>
      <c r="E283" s="80"/>
    </row>
    <row r="284" spans="1:5" x14ac:dyDescent="0.25">
      <c r="A284" s="53"/>
      <c r="B284" s="53"/>
      <c r="C284" s="53"/>
      <c r="D284" s="80"/>
      <c r="E284" s="80"/>
    </row>
    <row r="285" spans="1:5" x14ac:dyDescent="0.25">
      <c r="A285" s="53"/>
      <c r="B285" s="53"/>
      <c r="C285" s="53"/>
      <c r="D285" s="80"/>
      <c r="E285" s="80"/>
    </row>
    <row r="286" spans="1:5" x14ac:dyDescent="0.25">
      <c r="A286" s="53"/>
      <c r="B286" s="53"/>
      <c r="C286" s="53"/>
      <c r="D286" s="80"/>
      <c r="E286" s="80"/>
    </row>
    <row r="287" spans="1:5" x14ac:dyDescent="0.25">
      <c r="A287" s="53"/>
      <c r="B287" s="53"/>
      <c r="C287" s="53"/>
      <c r="D287" s="80"/>
      <c r="E287" s="80"/>
    </row>
    <row r="288" spans="1:5" x14ac:dyDescent="0.25">
      <c r="A288" s="53"/>
      <c r="B288" s="53"/>
      <c r="C288" s="53"/>
      <c r="D288" s="80"/>
      <c r="E288" s="80"/>
    </row>
    <row r="289" spans="1:5" x14ac:dyDescent="0.25">
      <c r="A289" s="53"/>
      <c r="B289" s="53"/>
      <c r="C289" s="53"/>
      <c r="D289" s="80"/>
      <c r="E289" s="80"/>
    </row>
    <row r="290" spans="1:5" x14ac:dyDescent="0.25">
      <c r="A290" s="53"/>
      <c r="B290" s="53"/>
      <c r="C290" s="53"/>
      <c r="D290" s="80"/>
      <c r="E290" s="80"/>
    </row>
    <row r="291" spans="1:5" x14ac:dyDescent="0.25">
      <c r="A291" s="53"/>
      <c r="B291" s="53"/>
      <c r="C291" s="53"/>
      <c r="D291" s="80"/>
      <c r="E291" s="80"/>
    </row>
    <row r="292" spans="1:5" x14ac:dyDescent="0.25">
      <c r="A292" s="53"/>
      <c r="B292" s="53"/>
      <c r="C292" s="53"/>
      <c r="D292" s="80"/>
      <c r="E292" s="80"/>
    </row>
    <row r="293" spans="1:5" x14ac:dyDescent="0.25">
      <c r="A293" s="53"/>
      <c r="B293" s="53"/>
      <c r="C293" s="53"/>
      <c r="D293" s="80"/>
      <c r="E293" s="80"/>
    </row>
    <row r="294" spans="1:5" x14ac:dyDescent="0.25">
      <c r="A294" s="53"/>
      <c r="B294" s="53"/>
      <c r="C294" s="53"/>
      <c r="D294" s="80"/>
      <c r="E294" s="80"/>
    </row>
    <row r="295" spans="1:5" x14ac:dyDescent="0.25">
      <c r="A295" s="53"/>
      <c r="B295" s="53"/>
      <c r="C295" s="53"/>
      <c r="D295" s="80"/>
      <c r="E295" s="80"/>
    </row>
    <row r="296" spans="1:5" x14ac:dyDescent="0.25">
      <c r="A296" s="53"/>
      <c r="B296" s="53"/>
      <c r="C296" s="53"/>
      <c r="D296" s="80"/>
      <c r="E296" s="80"/>
    </row>
    <row r="297" spans="1:5" x14ac:dyDescent="0.25">
      <c r="A297" s="53"/>
      <c r="B297" s="53"/>
      <c r="C297" s="53"/>
      <c r="D297" s="80"/>
      <c r="E297" s="80"/>
    </row>
    <row r="298" spans="1:5" x14ac:dyDescent="0.25">
      <c r="A298" s="53"/>
      <c r="B298" s="53"/>
      <c r="C298" s="53"/>
      <c r="D298" s="80"/>
      <c r="E298" s="80"/>
    </row>
    <row r="299" spans="1:5" x14ac:dyDescent="0.25">
      <c r="A299" s="53"/>
      <c r="B299" s="53"/>
      <c r="C299" s="53"/>
      <c r="D299" s="80"/>
      <c r="E299" s="80"/>
    </row>
    <row r="300" spans="1:5" x14ac:dyDescent="0.25">
      <c r="A300" s="53"/>
      <c r="B300" s="53"/>
      <c r="C300" s="53"/>
      <c r="D300" s="80"/>
      <c r="E300" s="80"/>
    </row>
    <row r="301" spans="1:5" x14ac:dyDescent="0.25">
      <c r="A301" s="53"/>
      <c r="B301" s="53"/>
      <c r="C301" s="53"/>
      <c r="D301" s="80"/>
      <c r="E301" s="80"/>
    </row>
    <row r="302" spans="1:5" x14ac:dyDescent="0.25">
      <c r="A302" s="53"/>
      <c r="B302" s="53"/>
      <c r="C302" s="53"/>
      <c r="D302" s="80"/>
      <c r="E302" s="80"/>
    </row>
    <row r="303" spans="1:5" x14ac:dyDescent="0.25">
      <c r="A303" s="53"/>
      <c r="B303" s="53"/>
      <c r="C303" s="53"/>
      <c r="D303" s="80"/>
      <c r="E303" s="80"/>
    </row>
    <row r="304" spans="1:5" x14ac:dyDescent="0.25">
      <c r="A304" s="53"/>
      <c r="B304" s="53"/>
      <c r="C304" s="53"/>
      <c r="D304" s="80"/>
      <c r="E304" s="80"/>
    </row>
    <row r="305" spans="1:5" x14ac:dyDescent="0.25">
      <c r="A305" s="53"/>
      <c r="B305" s="53"/>
      <c r="C305" s="53"/>
      <c r="D305" s="80"/>
      <c r="E305" s="80"/>
    </row>
    <row r="306" spans="1:5" x14ac:dyDescent="0.25">
      <c r="A306" s="53"/>
      <c r="B306" s="53"/>
      <c r="C306" s="53"/>
      <c r="D306" s="80"/>
      <c r="E306" s="80"/>
    </row>
    <row r="307" spans="1:5" x14ac:dyDescent="0.25">
      <c r="A307" s="53"/>
      <c r="B307" s="53"/>
      <c r="C307" s="53"/>
      <c r="D307" s="80"/>
      <c r="E307" s="80"/>
    </row>
    <row r="308" spans="1:5" x14ac:dyDescent="0.25">
      <c r="A308" s="53"/>
      <c r="B308" s="53"/>
      <c r="C308" s="53"/>
      <c r="D308" s="80"/>
      <c r="E308" s="80"/>
    </row>
    <row r="309" spans="1:5" x14ac:dyDescent="0.25">
      <c r="A309" s="53"/>
      <c r="B309" s="53"/>
      <c r="C309" s="53"/>
      <c r="D309" s="80"/>
      <c r="E309" s="80"/>
    </row>
    <row r="310" spans="1:5" x14ac:dyDescent="0.25">
      <c r="A310" s="53"/>
      <c r="B310" s="53"/>
      <c r="C310" s="53"/>
      <c r="D310" s="80"/>
      <c r="E310" s="80"/>
    </row>
    <row r="311" spans="1:5" x14ac:dyDescent="0.25">
      <c r="A311" s="53"/>
      <c r="B311" s="53"/>
      <c r="C311" s="53"/>
      <c r="D311" s="80"/>
      <c r="E311" s="80"/>
    </row>
    <row r="312" spans="1:5" x14ac:dyDescent="0.25">
      <c r="A312" s="53"/>
      <c r="B312" s="53"/>
      <c r="C312" s="53"/>
      <c r="D312" s="80"/>
      <c r="E312" s="80"/>
    </row>
    <row r="313" spans="1:5" x14ac:dyDescent="0.25">
      <c r="A313" s="53"/>
      <c r="B313" s="53"/>
      <c r="C313" s="53"/>
      <c r="D313" s="80"/>
      <c r="E313" s="80"/>
    </row>
    <row r="314" spans="1:5" x14ac:dyDescent="0.25">
      <c r="A314" s="53"/>
      <c r="B314" s="53"/>
      <c r="C314" s="53"/>
      <c r="D314" s="80"/>
      <c r="E314" s="80"/>
    </row>
    <row r="315" spans="1:5" x14ac:dyDescent="0.25">
      <c r="A315" s="53"/>
      <c r="B315" s="53"/>
      <c r="C315" s="53"/>
      <c r="D315" s="80"/>
      <c r="E315" s="80"/>
    </row>
    <row r="316" spans="1:5" x14ac:dyDescent="0.25">
      <c r="A316" s="53"/>
      <c r="B316" s="53"/>
      <c r="C316" s="53"/>
      <c r="D316" s="80"/>
      <c r="E316" s="80"/>
    </row>
    <row r="317" spans="1:5" x14ac:dyDescent="0.25">
      <c r="A317" s="53"/>
      <c r="B317" s="53"/>
      <c r="C317" s="53"/>
      <c r="D317" s="80"/>
      <c r="E317" s="80"/>
    </row>
    <row r="318" spans="1:5" x14ac:dyDescent="0.25">
      <c r="A318" s="53"/>
      <c r="B318" s="53"/>
      <c r="C318" s="53"/>
      <c r="D318" s="80"/>
      <c r="E318" s="80"/>
    </row>
    <row r="319" spans="1:5" x14ac:dyDescent="0.25">
      <c r="A319" s="53"/>
      <c r="B319" s="53"/>
      <c r="C319" s="53"/>
      <c r="D319" s="80"/>
      <c r="E319" s="80"/>
    </row>
    <row r="320" spans="1:5" x14ac:dyDescent="0.25">
      <c r="A320" s="53"/>
      <c r="B320" s="53"/>
      <c r="C320" s="53"/>
      <c r="D320" s="80"/>
      <c r="E320" s="80"/>
    </row>
    <row r="321" spans="1:5" x14ac:dyDescent="0.25">
      <c r="A321" s="53"/>
      <c r="B321" s="53"/>
      <c r="C321" s="53"/>
      <c r="D321" s="80"/>
      <c r="E321" s="80"/>
    </row>
    <row r="322" spans="1:5" x14ac:dyDescent="0.25">
      <c r="A322" s="53"/>
      <c r="B322" s="53"/>
      <c r="C322" s="53"/>
      <c r="D322" s="80"/>
      <c r="E322" s="80"/>
    </row>
    <row r="323" spans="1:5" x14ac:dyDescent="0.25">
      <c r="A323" s="53"/>
      <c r="B323" s="53"/>
      <c r="C323" s="53"/>
      <c r="D323" s="80"/>
      <c r="E323" s="80"/>
    </row>
    <row r="324" spans="1:5" x14ac:dyDescent="0.25">
      <c r="A324" s="53"/>
      <c r="B324" s="53"/>
      <c r="C324" s="53"/>
      <c r="D324" s="80"/>
      <c r="E324" s="80"/>
    </row>
    <row r="325" spans="1:5" x14ac:dyDescent="0.25">
      <c r="A325" s="53"/>
      <c r="B325" s="53"/>
      <c r="C325" s="53"/>
      <c r="D325" s="80"/>
      <c r="E325" s="80"/>
    </row>
    <row r="326" spans="1:5" x14ac:dyDescent="0.25">
      <c r="A326" s="53"/>
      <c r="B326" s="53"/>
      <c r="C326" s="53"/>
      <c r="D326" s="80"/>
      <c r="E326" s="80"/>
    </row>
    <row r="327" spans="1:5" x14ac:dyDescent="0.25">
      <c r="A327" s="53"/>
      <c r="B327" s="53"/>
      <c r="C327" s="53"/>
      <c r="D327" s="80"/>
      <c r="E327" s="80"/>
    </row>
    <row r="328" spans="1:5" x14ac:dyDescent="0.25">
      <c r="A328" s="53"/>
      <c r="B328" s="53"/>
      <c r="C328" s="53"/>
      <c r="D328" s="80"/>
      <c r="E328" s="80"/>
    </row>
    <row r="329" spans="1:5" x14ac:dyDescent="0.25">
      <c r="A329" s="53"/>
      <c r="B329" s="53"/>
      <c r="C329" s="53"/>
      <c r="D329" s="80"/>
      <c r="E329" s="80"/>
    </row>
    <row r="330" spans="1:5" x14ac:dyDescent="0.25">
      <c r="A330" s="53"/>
      <c r="B330" s="53"/>
      <c r="C330" s="53"/>
      <c r="D330" s="80"/>
      <c r="E330" s="80"/>
    </row>
    <row r="331" spans="1:5" x14ac:dyDescent="0.25">
      <c r="A331" s="53"/>
      <c r="B331" s="53"/>
      <c r="C331" s="53"/>
      <c r="D331" s="80"/>
      <c r="E331" s="80"/>
    </row>
    <row r="332" spans="1:5" x14ac:dyDescent="0.25">
      <c r="A332" s="53"/>
      <c r="B332" s="53"/>
      <c r="C332" s="53"/>
      <c r="D332" s="80"/>
      <c r="E332" s="80"/>
    </row>
    <row r="333" spans="1:5" x14ac:dyDescent="0.25">
      <c r="A333" s="53"/>
      <c r="B333" s="53"/>
      <c r="C333" s="53"/>
      <c r="D333" s="80"/>
      <c r="E333" s="80"/>
    </row>
    <row r="334" spans="1:5" x14ac:dyDescent="0.25">
      <c r="A334" s="53"/>
      <c r="B334" s="53"/>
      <c r="C334" s="53"/>
      <c r="D334" s="80"/>
      <c r="E334" s="80"/>
    </row>
    <row r="335" spans="1:5" x14ac:dyDescent="0.25">
      <c r="A335" s="53"/>
      <c r="B335" s="53"/>
      <c r="C335" s="53"/>
      <c r="D335" s="80"/>
      <c r="E335" s="80"/>
    </row>
    <row r="336" spans="1:5" x14ac:dyDescent="0.25">
      <c r="A336" s="53"/>
      <c r="B336" s="53"/>
      <c r="C336" s="53"/>
      <c r="D336" s="80"/>
      <c r="E336" s="80"/>
    </row>
    <row r="337" spans="1:5" x14ac:dyDescent="0.25">
      <c r="A337" s="53"/>
      <c r="B337" s="53"/>
      <c r="C337" s="53"/>
      <c r="D337" s="80"/>
      <c r="E337" s="80"/>
    </row>
    <row r="338" spans="1:5" x14ac:dyDescent="0.25">
      <c r="A338" s="53"/>
      <c r="B338" s="53"/>
      <c r="C338" s="53"/>
      <c r="D338" s="80"/>
      <c r="E338" s="80"/>
    </row>
    <row r="339" spans="1:5" x14ac:dyDescent="0.25">
      <c r="A339" s="53"/>
      <c r="B339" s="53"/>
      <c r="C339" s="53"/>
      <c r="D339" s="80"/>
      <c r="E339" s="80"/>
    </row>
    <row r="340" spans="1:5" x14ac:dyDescent="0.25">
      <c r="A340" s="53"/>
      <c r="B340" s="53"/>
      <c r="C340" s="53"/>
      <c r="D340" s="80"/>
      <c r="E340" s="80"/>
    </row>
    <row r="341" spans="1:5" x14ac:dyDescent="0.25">
      <c r="A341" s="53"/>
      <c r="B341" s="53"/>
      <c r="C341" s="53"/>
      <c r="D341" s="80"/>
      <c r="E341" s="80"/>
    </row>
    <row r="342" spans="1:5" x14ac:dyDescent="0.25">
      <c r="A342" s="53"/>
      <c r="B342" s="53"/>
      <c r="C342" s="53"/>
      <c r="D342" s="80"/>
      <c r="E342" s="80"/>
    </row>
    <row r="343" spans="1:5" x14ac:dyDescent="0.25">
      <c r="A343" s="53"/>
      <c r="B343" s="53"/>
      <c r="C343" s="53"/>
      <c r="D343" s="80"/>
      <c r="E343" s="80"/>
    </row>
    <row r="344" spans="1:5" x14ac:dyDescent="0.25">
      <c r="A344" s="53"/>
      <c r="B344" s="53"/>
      <c r="C344" s="53"/>
      <c r="D344" s="80"/>
      <c r="E344" s="80"/>
    </row>
    <row r="345" spans="1:5" x14ac:dyDescent="0.25">
      <c r="A345" s="53"/>
      <c r="B345" s="53"/>
      <c r="C345" s="53"/>
      <c r="D345" s="80"/>
      <c r="E345" s="80"/>
    </row>
    <row r="346" spans="1:5" x14ac:dyDescent="0.25">
      <c r="A346" s="53"/>
      <c r="B346" s="53"/>
      <c r="C346" s="53"/>
      <c r="D346" s="80"/>
      <c r="E346" s="80"/>
    </row>
    <row r="347" spans="1:5" x14ac:dyDescent="0.25">
      <c r="A347" s="53"/>
      <c r="B347" s="53"/>
      <c r="C347" s="53"/>
      <c r="D347" s="80"/>
      <c r="E347" s="80"/>
    </row>
    <row r="348" spans="1:5" x14ac:dyDescent="0.25">
      <c r="A348" s="53"/>
      <c r="B348" s="53"/>
      <c r="C348" s="53"/>
      <c r="D348" s="80"/>
      <c r="E348" s="80"/>
    </row>
    <row r="349" spans="1:5" x14ac:dyDescent="0.25">
      <c r="A349" s="53"/>
      <c r="B349" s="53"/>
      <c r="C349" s="53"/>
      <c r="D349" s="80"/>
      <c r="E349" s="80"/>
    </row>
    <row r="350" spans="1:5" x14ac:dyDescent="0.25">
      <c r="A350" s="53"/>
      <c r="B350" s="53"/>
      <c r="C350" s="53"/>
      <c r="D350" s="80"/>
      <c r="E350" s="80"/>
    </row>
    <row r="351" spans="1:5" x14ac:dyDescent="0.25">
      <c r="A351" s="53"/>
      <c r="B351" s="53"/>
      <c r="C351" s="53"/>
      <c r="D351" s="80"/>
      <c r="E351" s="80"/>
    </row>
    <row r="352" spans="1:5" x14ac:dyDescent="0.25">
      <c r="A352" s="53"/>
      <c r="B352" s="53"/>
      <c r="C352" s="53"/>
      <c r="D352" s="80"/>
      <c r="E352" s="80"/>
    </row>
    <row r="353" spans="1:5" x14ac:dyDescent="0.25">
      <c r="A353" s="53"/>
      <c r="B353" s="53"/>
      <c r="C353" s="53"/>
      <c r="D353" s="80"/>
      <c r="E353" s="80"/>
    </row>
    <row r="354" spans="1:5" x14ac:dyDescent="0.25">
      <c r="A354" s="53"/>
      <c r="B354" s="53"/>
      <c r="C354" s="53"/>
      <c r="D354" s="80"/>
      <c r="E354" s="80"/>
    </row>
    <row r="355" spans="1:5" x14ac:dyDescent="0.25">
      <c r="A355" s="53"/>
      <c r="B355" s="53"/>
      <c r="C355" s="53"/>
      <c r="D355" s="80"/>
      <c r="E355" s="80"/>
    </row>
    <row r="356" spans="1:5" x14ac:dyDescent="0.25">
      <c r="A356" s="53"/>
      <c r="B356" s="53"/>
      <c r="C356" s="53"/>
      <c r="D356" s="80"/>
      <c r="E356" s="80"/>
    </row>
    <row r="357" spans="1:5" x14ac:dyDescent="0.25">
      <c r="A357" s="53"/>
      <c r="B357" s="53"/>
      <c r="C357" s="53"/>
      <c r="D357" s="80"/>
      <c r="E357" s="80"/>
    </row>
    <row r="358" spans="1:5" x14ac:dyDescent="0.25">
      <c r="A358" s="53"/>
      <c r="B358" s="53"/>
      <c r="C358" s="53"/>
      <c r="D358" s="80"/>
      <c r="E358" s="80"/>
    </row>
    <row r="359" spans="1:5" x14ac:dyDescent="0.25">
      <c r="A359" s="53"/>
      <c r="B359" s="53"/>
      <c r="C359" s="53"/>
      <c r="D359" s="80"/>
      <c r="E359" s="80"/>
    </row>
    <row r="360" spans="1:5" x14ac:dyDescent="0.25">
      <c r="A360" s="53"/>
      <c r="B360" s="53"/>
      <c r="C360" s="53"/>
      <c r="D360" s="80"/>
      <c r="E360" s="80"/>
    </row>
    <row r="361" spans="1:5" x14ac:dyDescent="0.25">
      <c r="A361" s="53"/>
      <c r="B361" s="53"/>
      <c r="C361" s="53"/>
      <c r="D361" s="80"/>
      <c r="E361" s="80"/>
    </row>
    <row r="362" spans="1:5" x14ac:dyDescent="0.25">
      <c r="A362" s="53"/>
      <c r="B362" s="53"/>
      <c r="C362" s="53"/>
      <c r="D362" s="80"/>
      <c r="E362" s="80"/>
    </row>
    <row r="363" spans="1:5" x14ac:dyDescent="0.25">
      <c r="A363" s="53"/>
      <c r="B363" s="53"/>
      <c r="C363" s="53"/>
      <c r="D363" s="80"/>
      <c r="E363" s="80"/>
    </row>
    <row r="364" spans="1:5" x14ac:dyDescent="0.25">
      <c r="A364" s="53"/>
      <c r="B364" s="53"/>
      <c r="C364" s="53"/>
      <c r="D364" s="80"/>
      <c r="E364" s="80"/>
    </row>
    <row r="365" spans="1:5" x14ac:dyDescent="0.25">
      <c r="A365" s="53"/>
      <c r="B365" s="53"/>
      <c r="C365" s="53"/>
      <c r="D365" s="80"/>
      <c r="E365" s="80"/>
    </row>
    <row r="366" spans="1:5" x14ac:dyDescent="0.25">
      <c r="A366" s="53"/>
      <c r="B366" s="53"/>
      <c r="C366" s="53"/>
      <c r="D366" s="80"/>
      <c r="E366" s="80"/>
    </row>
    <row r="367" spans="1:5" x14ac:dyDescent="0.25">
      <c r="A367" s="53"/>
      <c r="B367" s="53"/>
      <c r="C367" s="53"/>
      <c r="D367" s="80"/>
      <c r="E367" s="80"/>
    </row>
    <row r="368" spans="1:5" x14ac:dyDescent="0.25">
      <c r="A368" s="53"/>
      <c r="B368" s="53"/>
      <c r="C368" s="53"/>
      <c r="D368" s="80"/>
      <c r="E368" s="80"/>
    </row>
    <row r="369" spans="1:5" x14ac:dyDescent="0.25">
      <c r="A369" s="53"/>
      <c r="B369" s="53"/>
      <c r="C369" s="53"/>
      <c r="D369" s="80"/>
      <c r="E369" s="80"/>
    </row>
    <row r="370" spans="1:5" x14ac:dyDescent="0.25">
      <c r="A370" s="53"/>
      <c r="B370" s="53"/>
      <c r="C370" s="53"/>
      <c r="D370" s="80"/>
      <c r="E370" s="80"/>
    </row>
    <row r="371" spans="1:5" x14ac:dyDescent="0.25">
      <c r="A371" s="53"/>
      <c r="B371" s="53"/>
      <c r="C371" s="53"/>
      <c r="D371" s="80"/>
      <c r="E371" s="80"/>
    </row>
    <row r="372" spans="1:5" x14ac:dyDescent="0.25">
      <c r="A372" s="53"/>
      <c r="B372" s="53"/>
      <c r="C372" s="53"/>
      <c r="D372" s="80"/>
      <c r="E372" s="80"/>
    </row>
    <row r="373" spans="1:5" x14ac:dyDescent="0.25">
      <c r="A373" s="53"/>
      <c r="B373" s="53"/>
      <c r="C373" s="53"/>
      <c r="D373" s="80"/>
      <c r="E373" s="80"/>
    </row>
    <row r="374" spans="1:5" x14ac:dyDescent="0.25">
      <c r="A374" s="53"/>
      <c r="B374" s="53"/>
      <c r="C374" s="53"/>
      <c r="D374" s="80"/>
      <c r="E374" s="80"/>
    </row>
    <row r="375" spans="1:5" x14ac:dyDescent="0.25">
      <c r="A375" s="53"/>
      <c r="B375" s="53"/>
      <c r="C375" s="53"/>
      <c r="D375" s="80"/>
      <c r="E375" s="80"/>
    </row>
    <row r="376" spans="1:5" x14ac:dyDescent="0.25">
      <c r="A376" s="53"/>
      <c r="B376" s="53"/>
      <c r="C376" s="53"/>
      <c r="D376" s="80"/>
      <c r="E376" s="80"/>
    </row>
    <row r="377" spans="1:5" x14ac:dyDescent="0.25">
      <c r="A377" s="53"/>
      <c r="B377" s="53"/>
      <c r="C377" s="53"/>
      <c r="D377" s="80"/>
      <c r="E377" s="80"/>
    </row>
    <row r="378" spans="1:5" x14ac:dyDescent="0.25">
      <c r="A378" s="53"/>
      <c r="B378" s="53"/>
      <c r="C378" s="53"/>
      <c r="D378" s="80"/>
      <c r="E378" s="80"/>
    </row>
    <row r="379" spans="1:5" x14ac:dyDescent="0.25">
      <c r="A379" s="53"/>
      <c r="B379" s="53"/>
      <c r="C379" s="53"/>
      <c r="D379" s="80"/>
      <c r="E379" s="80"/>
    </row>
    <row r="380" spans="1:5" x14ac:dyDescent="0.25">
      <c r="A380" s="53"/>
      <c r="B380" s="53"/>
      <c r="C380" s="53"/>
      <c r="D380" s="80"/>
      <c r="E380" s="80"/>
    </row>
    <row r="381" spans="1:5" x14ac:dyDescent="0.25">
      <c r="A381" s="53"/>
      <c r="B381" s="53"/>
      <c r="C381" s="53"/>
      <c r="D381" s="80"/>
      <c r="E381" s="80"/>
    </row>
    <row r="382" spans="1:5" x14ac:dyDescent="0.25">
      <c r="A382" s="53"/>
      <c r="B382" s="53"/>
      <c r="C382" s="53"/>
      <c r="D382" s="80"/>
      <c r="E382" s="80"/>
    </row>
    <row r="383" spans="1:5" x14ac:dyDescent="0.25">
      <c r="A383" s="53"/>
      <c r="B383" s="53"/>
      <c r="C383" s="53"/>
      <c r="D383" s="80"/>
      <c r="E383" s="80"/>
    </row>
    <row r="384" spans="1:5" x14ac:dyDescent="0.25">
      <c r="A384" s="53"/>
      <c r="B384" s="53"/>
      <c r="C384" s="53"/>
      <c r="D384" s="80"/>
      <c r="E384" s="80"/>
    </row>
    <row r="385" spans="1:5" x14ac:dyDescent="0.25">
      <c r="A385" s="53"/>
      <c r="B385" s="53"/>
      <c r="C385" s="53"/>
      <c r="D385" s="80"/>
      <c r="E385" s="80"/>
    </row>
    <row r="386" spans="1:5" x14ac:dyDescent="0.25">
      <c r="A386" s="53"/>
      <c r="B386" s="53"/>
      <c r="C386" s="53"/>
      <c r="D386" s="80"/>
      <c r="E386" s="80"/>
    </row>
    <row r="387" spans="1:5" x14ac:dyDescent="0.25">
      <c r="A387" s="53"/>
      <c r="B387" s="53"/>
      <c r="C387" s="53"/>
      <c r="D387" s="80"/>
      <c r="E387" s="80"/>
    </row>
    <row r="388" spans="1:5" x14ac:dyDescent="0.25">
      <c r="A388" s="53"/>
      <c r="B388" s="53"/>
      <c r="C388" s="53"/>
      <c r="D388" s="80"/>
      <c r="E388" s="80"/>
    </row>
    <row r="389" spans="1:5" x14ac:dyDescent="0.25">
      <c r="A389" s="53"/>
      <c r="B389" s="53"/>
      <c r="C389" s="53"/>
      <c r="D389" s="80"/>
      <c r="E389" s="80"/>
    </row>
    <row r="390" spans="1:5" x14ac:dyDescent="0.25">
      <c r="A390" s="53"/>
      <c r="B390" s="53"/>
      <c r="C390" s="53"/>
      <c r="D390" s="80"/>
      <c r="E390" s="80"/>
    </row>
    <row r="391" spans="1:5" x14ac:dyDescent="0.25">
      <c r="A391" s="53"/>
      <c r="B391" s="53"/>
      <c r="C391" s="53"/>
      <c r="D391" s="80"/>
      <c r="E391" s="80"/>
    </row>
    <row r="392" spans="1:5" x14ac:dyDescent="0.25">
      <c r="A392" s="53"/>
      <c r="B392" s="53"/>
      <c r="C392" s="53"/>
      <c r="D392" s="80"/>
      <c r="E392" s="80"/>
    </row>
    <row r="393" spans="1:5" x14ac:dyDescent="0.25">
      <c r="A393" s="53"/>
      <c r="B393" s="53"/>
      <c r="C393" s="53"/>
      <c r="D393" s="80"/>
      <c r="E393" s="80"/>
    </row>
    <row r="394" spans="1:5" x14ac:dyDescent="0.25">
      <c r="A394" s="53"/>
      <c r="B394" s="53"/>
      <c r="C394" s="53"/>
      <c r="D394" s="80"/>
      <c r="E394" s="80"/>
    </row>
    <row r="395" spans="1:5" x14ac:dyDescent="0.25">
      <c r="A395" s="53"/>
      <c r="B395" s="53"/>
      <c r="C395" s="53"/>
      <c r="D395" s="80"/>
      <c r="E395" s="80"/>
    </row>
    <row r="396" spans="1:5" x14ac:dyDescent="0.25">
      <c r="A396" s="53"/>
      <c r="B396" s="53"/>
      <c r="C396" s="53"/>
      <c r="D396" s="80"/>
      <c r="E396" s="80"/>
    </row>
    <row r="397" spans="1:5" x14ac:dyDescent="0.25">
      <c r="A397" s="53"/>
      <c r="B397" s="53"/>
      <c r="C397" s="53"/>
      <c r="D397" s="80"/>
      <c r="E397" s="80"/>
    </row>
    <row r="398" spans="1:5" x14ac:dyDescent="0.25">
      <c r="A398" s="53"/>
      <c r="B398" s="53"/>
      <c r="C398" s="53"/>
      <c r="D398" s="80"/>
      <c r="E398" s="80"/>
    </row>
    <row r="399" spans="1:5" x14ac:dyDescent="0.25">
      <c r="A399" s="53"/>
      <c r="B399" s="53"/>
      <c r="C399" s="53"/>
      <c r="D399" s="80"/>
      <c r="E399" s="80"/>
    </row>
    <row r="400" spans="1:5" x14ac:dyDescent="0.25">
      <c r="A400" s="53"/>
      <c r="B400" s="53"/>
      <c r="C400" s="53"/>
      <c r="D400" s="80"/>
      <c r="E400" s="80"/>
    </row>
    <row r="401" spans="1:5" x14ac:dyDescent="0.25">
      <c r="A401" s="53"/>
      <c r="B401" s="53"/>
      <c r="C401" s="53"/>
      <c r="D401" s="80"/>
      <c r="E401" s="80"/>
    </row>
    <row r="402" spans="1:5" x14ac:dyDescent="0.25">
      <c r="A402" s="53"/>
      <c r="B402" s="53"/>
      <c r="C402" s="53"/>
      <c r="D402" s="80"/>
      <c r="E402" s="80"/>
    </row>
    <row r="403" spans="1:5" x14ac:dyDescent="0.25">
      <c r="A403" s="53"/>
      <c r="B403" s="53"/>
      <c r="C403" s="53"/>
      <c r="D403" s="80"/>
      <c r="E403" s="80"/>
    </row>
    <row r="404" spans="1:5" x14ac:dyDescent="0.25">
      <c r="A404" s="53"/>
      <c r="B404" s="53"/>
      <c r="C404" s="53"/>
      <c r="D404" s="80"/>
      <c r="E404" s="80"/>
    </row>
    <row r="405" spans="1:5" x14ac:dyDescent="0.25">
      <c r="A405" s="53"/>
      <c r="B405" s="53"/>
      <c r="C405" s="53"/>
      <c r="D405" s="80"/>
      <c r="E405" s="80"/>
    </row>
    <row r="406" spans="1:5" x14ac:dyDescent="0.25">
      <c r="A406" s="53"/>
      <c r="B406" s="53"/>
      <c r="C406" s="53"/>
      <c r="D406" s="80"/>
      <c r="E406" s="80"/>
    </row>
    <row r="407" spans="1:5" x14ac:dyDescent="0.25">
      <c r="A407" s="53"/>
      <c r="B407" s="53"/>
      <c r="C407" s="53"/>
      <c r="D407" s="80"/>
      <c r="E407" s="80"/>
    </row>
    <row r="408" spans="1:5" x14ac:dyDescent="0.25">
      <c r="A408" s="53"/>
      <c r="B408" s="53"/>
      <c r="C408" s="53"/>
      <c r="D408" s="80"/>
      <c r="E408" s="80"/>
    </row>
    <row r="409" spans="1:5" x14ac:dyDescent="0.25">
      <c r="A409" s="53"/>
      <c r="B409" s="53"/>
      <c r="C409" s="53"/>
      <c r="D409" s="80"/>
      <c r="E409" s="80"/>
    </row>
    <row r="410" spans="1:5" x14ac:dyDescent="0.25">
      <c r="A410" s="53"/>
      <c r="B410" s="53"/>
      <c r="C410" s="53"/>
      <c r="D410" s="80"/>
      <c r="E410" s="80"/>
    </row>
    <row r="411" spans="1:5" x14ac:dyDescent="0.25">
      <c r="A411" s="53"/>
      <c r="B411" s="53"/>
      <c r="C411" s="53"/>
      <c r="D411" s="80"/>
      <c r="E411" s="80"/>
    </row>
    <row r="412" spans="1:5" x14ac:dyDescent="0.25">
      <c r="A412" s="53"/>
      <c r="B412" s="53"/>
      <c r="C412" s="53"/>
      <c r="D412" s="80"/>
      <c r="E412" s="80"/>
    </row>
    <row r="413" spans="1:5" x14ac:dyDescent="0.25">
      <c r="A413" s="53"/>
      <c r="B413" s="53"/>
      <c r="C413" s="53"/>
      <c r="D413" s="80"/>
      <c r="E413" s="80"/>
    </row>
    <row r="414" spans="1:5" x14ac:dyDescent="0.25">
      <c r="A414" s="53"/>
      <c r="B414" s="53"/>
      <c r="C414" s="53"/>
      <c r="D414" s="80"/>
      <c r="E414" s="80"/>
    </row>
    <row r="415" spans="1:5" x14ac:dyDescent="0.25">
      <c r="A415" s="53"/>
      <c r="B415" s="53"/>
      <c r="C415" s="53"/>
      <c r="D415" s="80"/>
      <c r="E415" s="80"/>
    </row>
    <row r="416" spans="1:5" x14ac:dyDescent="0.25">
      <c r="A416" s="53"/>
      <c r="B416" s="53"/>
      <c r="C416" s="53"/>
      <c r="D416" s="80"/>
      <c r="E416" s="80"/>
    </row>
    <row r="417" spans="1:5" x14ac:dyDescent="0.25">
      <c r="A417" s="53"/>
      <c r="B417" s="53"/>
      <c r="C417" s="53"/>
      <c r="D417" s="80"/>
      <c r="E417" s="80"/>
    </row>
    <row r="418" spans="1:5" x14ac:dyDescent="0.25">
      <c r="A418" s="53"/>
      <c r="B418" s="53"/>
      <c r="C418" s="53"/>
      <c r="D418" s="80"/>
      <c r="E418" s="80"/>
    </row>
    <row r="419" spans="1:5" x14ac:dyDescent="0.25">
      <c r="A419" s="53"/>
      <c r="B419" s="53"/>
      <c r="C419" s="53"/>
      <c r="D419" s="80"/>
      <c r="E419" s="80"/>
    </row>
    <row r="420" spans="1:5" x14ac:dyDescent="0.25">
      <c r="A420" s="53"/>
      <c r="B420" s="53"/>
      <c r="C420" s="53"/>
      <c r="D420" s="80"/>
      <c r="E420" s="80"/>
    </row>
    <row r="421" spans="1:5" x14ac:dyDescent="0.25">
      <c r="A421" s="53"/>
      <c r="B421" s="53"/>
      <c r="C421" s="53"/>
      <c r="D421" s="80"/>
      <c r="E421" s="80"/>
    </row>
    <row r="422" spans="1:5" x14ac:dyDescent="0.25">
      <c r="A422" s="53"/>
      <c r="B422" s="53"/>
      <c r="C422" s="53"/>
      <c r="D422" s="80"/>
      <c r="E422" s="80"/>
    </row>
    <row r="423" spans="1:5" x14ac:dyDescent="0.25">
      <c r="A423" s="53"/>
      <c r="B423" s="53"/>
      <c r="C423" s="53"/>
      <c r="D423" s="80"/>
      <c r="E423" s="80"/>
    </row>
    <row r="424" spans="1:5" x14ac:dyDescent="0.25">
      <c r="A424" s="53"/>
      <c r="B424" s="53"/>
      <c r="C424" s="53"/>
      <c r="D424" s="80"/>
      <c r="E424" s="80"/>
    </row>
    <row r="425" spans="1:5" x14ac:dyDescent="0.25">
      <c r="A425" s="53"/>
      <c r="B425" s="53"/>
      <c r="C425" s="53"/>
      <c r="D425" s="80"/>
      <c r="E425" s="80"/>
    </row>
    <row r="426" spans="1:5" x14ac:dyDescent="0.25">
      <c r="A426" s="53"/>
      <c r="B426" s="53"/>
      <c r="C426" s="53"/>
      <c r="D426" s="80"/>
      <c r="E426" s="80"/>
    </row>
    <row r="427" spans="1:5" x14ac:dyDescent="0.25">
      <c r="A427" s="53"/>
      <c r="B427" s="53"/>
      <c r="C427" s="53"/>
      <c r="D427" s="80"/>
      <c r="E427" s="80"/>
    </row>
    <row r="428" spans="1:5" x14ac:dyDescent="0.25">
      <c r="A428" s="53"/>
      <c r="B428" s="53"/>
      <c r="C428" s="53"/>
      <c r="D428" s="80"/>
      <c r="E428" s="80"/>
    </row>
    <row r="429" spans="1:5" x14ac:dyDescent="0.25">
      <c r="A429" s="53"/>
      <c r="B429" s="53"/>
      <c r="C429" s="53"/>
      <c r="D429" s="80"/>
      <c r="E429" s="80"/>
    </row>
    <row r="430" spans="1:5" x14ac:dyDescent="0.25">
      <c r="A430" s="53"/>
      <c r="B430" s="53"/>
      <c r="C430" s="53"/>
      <c r="D430" s="80"/>
      <c r="E430" s="80"/>
    </row>
    <row r="431" spans="1:5" x14ac:dyDescent="0.25">
      <c r="A431" s="53"/>
      <c r="B431" s="53"/>
      <c r="C431" s="53"/>
      <c r="D431" s="80"/>
      <c r="E431" s="80"/>
    </row>
    <row r="432" spans="1:5" x14ac:dyDescent="0.25">
      <c r="A432" s="53"/>
      <c r="B432" s="53"/>
      <c r="C432" s="53"/>
      <c r="D432" s="80"/>
      <c r="E432" s="80"/>
    </row>
    <row r="433" spans="1:5" x14ac:dyDescent="0.25">
      <c r="A433" s="53"/>
      <c r="B433" s="53"/>
      <c r="C433" s="53"/>
      <c r="D433" s="80"/>
      <c r="E433" s="80"/>
    </row>
    <row r="434" spans="1:5" x14ac:dyDescent="0.25">
      <c r="A434" s="53"/>
      <c r="B434" s="53"/>
      <c r="C434" s="53"/>
      <c r="D434" s="80"/>
      <c r="E434" s="80"/>
    </row>
    <row r="435" spans="1:5" x14ac:dyDescent="0.25">
      <c r="A435" s="53"/>
      <c r="B435" s="53"/>
      <c r="C435" s="53"/>
      <c r="D435" s="80"/>
      <c r="E435" s="80"/>
    </row>
    <row r="436" spans="1:5" x14ac:dyDescent="0.25">
      <c r="A436" s="53"/>
      <c r="B436" s="53"/>
      <c r="C436" s="53"/>
      <c r="D436" s="80"/>
      <c r="E436" s="80"/>
    </row>
    <row r="437" spans="1:5" x14ac:dyDescent="0.25">
      <c r="A437" s="53"/>
      <c r="B437" s="53"/>
      <c r="C437" s="53"/>
      <c r="D437" s="80"/>
      <c r="E437" s="80"/>
    </row>
    <row r="438" spans="1:5" x14ac:dyDescent="0.25">
      <c r="A438" s="53"/>
      <c r="B438" s="53"/>
      <c r="C438" s="53"/>
      <c r="D438" s="80"/>
      <c r="E438" s="80"/>
    </row>
    <row r="439" spans="1:5" x14ac:dyDescent="0.25">
      <c r="A439" s="53"/>
      <c r="B439" s="53"/>
      <c r="C439" s="53"/>
      <c r="D439" s="80"/>
      <c r="E439" s="80"/>
    </row>
    <row r="440" spans="1:5" x14ac:dyDescent="0.25">
      <c r="A440" s="53"/>
      <c r="B440" s="53"/>
      <c r="C440" s="53"/>
      <c r="D440" s="80"/>
      <c r="E440" s="80"/>
    </row>
    <row r="441" spans="1:5" x14ac:dyDescent="0.25">
      <c r="A441" s="53"/>
      <c r="B441" s="53"/>
      <c r="C441" s="53"/>
      <c r="D441" s="80"/>
      <c r="E441" s="80"/>
    </row>
    <row r="442" spans="1:5" x14ac:dyDescent="0.25">
      <c r="A442" s="53"/>
      <c r="B442" s="53"/>
      <c r="C442" s="53"/>
      <c r="D442" s="80"/>
      <c r="E442" s="80"/>
    </row>
    <row r="443" spans="1:5" x14ac:dyDescent="0.25">
      <c r="A443" s="53"/>
      <c r="B443" s="53"/>
      <c r="C443" s="53"/>
      <c r="D443" s="80"/>
      <c r="E443" s="80"/>
    </row>
    <row r="444" spans="1:5" x14ac:dyDescent="0.25">
      <c r="A444" s="53"/>
      <c r="B444" s="53"/>
      <c r="C444" s="53"/>
      <c r="D444" s="80"/>
      <c r="E444" s="80"/>
    </row>
    <row r="445" spans="1:5" x14ac:dyDescent="0.25">
      <c r="A445" s="53"/>
      <c r="B445" s="53"/>
      <c r="C445" s="53"/>
      <c r="D445" s="80"/>
      <c r="E445" s="80"/>
    </row>
    <row r="446" spans="1:5" x14ac:dyDescent="0.25">
      <c r="A446" s="53"/>
      <c r="B446" s="53"/>
      <c r="C446" s="53"/>
      <c r="D446" s="80"/>
      <c r="E446" s="80"/>
    </row>
    <row r="447" spans="1:5" x14ac:dyDescent="0.25">
      <c r="A447" s="53"/>
      <c r="B447" s="53"/>
      <c r="C447" s="53"/>
      <c r="D447" s="80"/>
      <c r="E447" s="80"/>
    </row>
    <row r="448" spans="1:5" x14ac:dyDescent="0.25">
      <c r="A448" s="53"/>
      <c r="B448" s="53"/>
      <c r="C448" s="53"/>
      <c r="D448" s="80"/>
      <c r="E448" s="80"/>
    </row>
    <row r="449" spans="1:5" x14ac:dyDescent="0.25">
      <c r="A449" s="53"/>
      <c r="B449" s="53"/>
      <c r="C449" s="53"/>
      <c r="D449" s="80"/>
      <c r="E449" s="80"/>
    </row>
    <row r="450" spans="1:5" x14ac:dyDescent="0.25">
      <c r="A450" s="53"/>
      <c r="B450" s="53"/>
      <c r="C450" s="53"/>
      <c r="D450" s="80"/>
      <c r="E450" s="80"/>
    </row>
    <row r="451" spans="1:5" x14ac:dyDescent="0.25">
      <c r="A451" s="53"/>
      <c r="B451" s="53"/>
      <c r="C451" s="53"/>
      <c r="D451" s="80"/>
      <c r="E451" s="80"/>
    </row>
    <row r="452" spans="1:5" x14ac:dyDescent="0.25">
      <c r="A452" s="53"/>
      <c r="B452" s="53"/>
      <c r="C452" s="53"/>
      <c r="D452" s="80"/>
      <c r="E452" s="80"/>
    </row>
    <row r="453" spans="1:5" x14ac:dyDescent="0.25">
      <c r="A453" s="53"/>
      <c r="B453" s="53"/>
      <c r="C453" s="53"/>
      <c r="D453" s="80"/>
      <c r="E453" s="80"/>
    </row>
    <row r="454" spans="1:5" x14ac:dyDescent="0.25">
      <c r="A454" s="53"/>
      <c r="B454" s="53"/>
      <c r="C454" s="53"/>
      <c r="D454" s="80"/>
      <c r="E454" s="80"/>
    </row>
    <row r="455" spans="1:5" x14ac:dyDescent="0.25">
      <c r="A455" s="53"/>
      <c r="B455" s="53"/>
      <c r="C455" s="53"/>
      <c r="D455" s="80"/>
      <c r="E455" s="80"/>
    </row>
    <row r="456" spans="1:5" x14ac:dyDescent="0.25">
      <c r="A456" s="53"/>
      <c r="B456" s="53"/>
      <c r="C456" s="53"/>
      <c r="D456" s="80"/>
      <c r="E456" s="80"/>
    </row>
    <row r="457" spans="1:5" x14ac:dyDescent="0.25">
      <c r="A457" s="53"/>
      <c r="B457" s="53"/>
      <c r="C457" s="53"/>
      <c r="D457" s="80"/>
      <c r="E457" s="80"/>
    </row>
    <row r="458" spans="1:5" x14ac:dyDescent="0.25">
      <c r="A458" s="53"/>
      <c r="B458" s="53"/>
      <c r="C458" s="53"/>
      <c r="D458" s="80"/>
      <c r="E458" s="80"/>
    </row>
    <row r="459" spans="1:5" x14ac:dyDescent="0.25">
      <c r="A459" s="53"/>
      <c r="B459" s="53"/>
      <c r="C459" s="53"/>
      <c r="D459" s="80"/>
      <c r="E459" s="80"/>
    </row>
    <row r="460" spans="1:5" x14ac:dyDescent="0.25">
      <c r="A460" s="53"/>
      <c r="B460" s="53"/>
      <c r="C460" s="53"/>
      <c r="D460" s="80"/>
      <c r="E460" s="80"/>
    </row>
    <row r="461" spans="1:5" x14ac:dyDescent="0.25">
      <c r="A461" s="53"/>
      <c r="B461" s="53"/>
      <c r="C461" s="53"/>
      <c r="D461" s="80"/>
      <c r="E461" s="80"/>
    </row>
    <row r="462" spans="1:5" x14ac:dyDescent="0.25">
      <c r="A462" s="53"/>
      <c r="B462" s="53"/>
      <c r="C462" s="53"/>
      <c r="D462" s="80"/>
      <c r="E462" s="80"/>
    </row>
    <row r="463" spans="1:5" x14ac:dyDescent="0.25">
      <c r="A463" s="53"/>
      <c r="B463" s="53"/>
      <c r="C463" s="53"/>
      <c r="D463" s="80"/>
      <c r="E463" s="80"/>
    </row>
    <row r="464" spans="1:5" x14ac:dyDescent="0.25">
      <c r="A464" s="53"/>
      <c r="B464" s="53"/>
      <c r="C464" s="53"/>
      <c r="D464" s="80"/>
      <c r="E464" s="80"/>
    </row>
    <row r="465" spans="1:5" x14ac:dyDescent="0.25">
      <c r="A465" s="53"/>
      <c r="B465" s="53"/>
      <c r="C465" s="53"/>
      <c r="D465" s="80"/>
      <c r="E465" s="80"/>
    </row>
    <row r="466" spans="1:5" x14ac:dyDescent="0.25">
      <c r="A466" s="53"/>
      <c r="B466" s="53"/>
      <c r="C466" s="53"/>
      <c r="D466" s="80"/>
      <c r="E466" s="80"/>
    </row>
    <row r="467" spans="1:5" x14ac:dyDescent="0.25">
      <c r="A467" s="53"/>
      <c r="B467" s="53"/>
      <c r="C467" s="53"/>
      <c r="D467" s="80"/>
      <c r="E467" s="80"/>
    </row>
    <row r="468" spans="1:5" x14ac:dyDescent="0.25">
      <c r="A468" s="53"/>
      <c r="B468" s="53"/>
      <c r="C468" s="53"/>
      <c r="D468" s="80"/>
      <c r="E468" s="80"/>
    </row>
    <row r="469" spans="1:5" x14ac:dyDescent="0.25">
      <c r="A469" s="53"/>
      <c r="B469" s="53"/>
      <c r="C469" s="53"/>
      <c r="D469" s="80"/>
      <c r="E469" s="80"/>
    </row>
    <row r="470" spans="1:5" x14ac:dyDescent="0.25">
      <c r="A470" s="53"/>
      <c r="B470" s="53"/>
      <c r="C470" s="53"/>
      <c r="D470" s="80"/>
      <c r="E470" s="80"/>
    </row>
    <row r="471" spans="1:5" x14ac:dyDescent="0.25">
      <c r="A471" s="53"/>
      <c r="B471" s="53"/>
      <c r="C471" s="53"/>
      <c r="D471" s="80"/>
      <c r="E471" s="80"/>
    </row>
    <row r="472" spans="1:5" x14ac:dyDescent="0.25">
      <c r="A472" s="53"/>
      <c r="B472" s="53"/>
      <c r="C472" s="53"/>
      <c r="D472" s="80"/>
      <c r="E472" s="80"/>
    </row>
  </sheetData>
  <mergeCells count="9">
    <mergeCell ref="A8:E8"/>
    <mergeCell ref="A9:E9"/>
    <mergeCell ref="A1:C1"/>
    <mergeCell ref="A3:E3"/>
    <mergeCell ref="A4:E4"/>
    <mergeCell ref="A5:E5"/>
    <mergeCell ref="A6:E6"/>
    <mergeCell ref="A7:E7"/>
    <mergeCell ref="A2:E2"/>
  </mergeCells>
  <pageMargins left="0.70866141732283472" right="0.70866141732283472" top="0.78740157480314965" bottom="0.78740157480314965" header="0.31496062992125984" footer="0.31496062992125984"/>
  <pageSetup paperSize="9" scale="92" firstPageNumber="37" fitToHeight="0" orientation="portrait" useFirstPageNumber="1" r:id="rId1"/>
  <headerFooter>
    <oddFooter>&amp;C&amp;P&amp;RTab. č. 10 Krajské dotační programy - kap. 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sumář</vt:lpstr>
      <vt:lpstr>ŽP</vt:lpstr>
      <vt:lpstr>vrchol. sport</vt:lpstr>
      <vt:lpstr>sport a tělovýchova</vt:lpstr>
      <vt:lpstr>volnočas.akt.</vt:lpstr>
      <vt:lpstr>CR</vt:lpstr>
      <vt:lpstr>školství vzd.</vt:lpstr>
      <vt:lpstr>školství prevence</vt:lpstr>
      <vt:lpstr>kultura</vt:lpstr>
      <vt:lpstr>RR</vt:lpstr>
      <vt:lpstr>individuální dotace</vt:lpstr>
      <vt:lpstr>POV</vt:lpstr>
      <vt:lpstr>soc.</vt:lpstr>
      <vt:lpstr>CR!Názvy_tisku</vt:lpstr>
      <vt:lpstr>'individuální dotace'!Názvy_tisku</vt:lpstr>
      <vt:lpstr>kultura!Názvy_tisku</vt:lpstr>
      <vt:lpstr>POV!Názvy_tisku</vt:lpstr>
      <vt:lpstr>RR!Názvy_tisku</vt:lpstr>
      <vt:lpstr>soc.!Názvy_tisku</vt:lpstr>
      <vt:lpstr>'sport a tělovýchova'!Názvy_tisku</vt:lpstr>
      <vt:lpstr>'školství prevence'!Názvy_tisku</vt:lpstr>
      <vt:lpstr>'školství vzd.'!Názvy_tisku</vt:lpstr>
      <vt:lpstr>volnočas.akt.!Názvy_tisku</vt:lpstr>
      <vt:lpstr>'vrchol. sport'!Názvy_tisku</vt:lpstr>
      <vt:lpstr>ŽP!Názvy_tisku</vt:lpstr>
      <vt:lpstr>CR!Oblast_tisku</vt:lpstr>
      <vt:lpstr>'individuální dotace'!Oblast_tisku</vt:lpstr>
      <vt:lpstr>kultura!Oblast_tisku</vt:lpstr>
      <vt:lpstr>'sport a tělovýchova'!Oblast_tisku</vt:lpstr>
      <vt:lpstr>'vrchol. sport'!Oblast_tisku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2021-05-10T11:22:35Z</dcterms:modified>
</cp:coreProperties>
</file>