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2\3. ZR\3. ZR do R a Z\"/>
    </mc:Choice>
  </mc:AlternateContent>
  <xr:revisionPtr revIDLastSave="0" documentId="13_ncr:1_{FC8334A8-7578-4471-8DBF-99AD1921B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ZR" sheetId="21" r:id="rId1"/>
  </sheets>
  <definedNames>
    <definedName name="_xlnm.Print_Titles" localSheetId="0">'3.ZR'!$5:$5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1" l="1"/>
  <c r="D14" i="21"/>
  <c r="D23" i="21"/>
  <c r="D27" i="21"/>
  <c r="D34" i="21"/>
  <c r="D74" i="21"/>
  <c r="D38" i="21"/>
  <c r="B13" i="21"/>
  <c r="D6" i="21"/>
  <c r="C6" i="21"/>
  <c r="D61" i="21"/>
  <c r="D68" i="21"/>
  <c r="D55" i="21"/>
  <c r="D30" i="21"/>
  <c r="D18" i="21"/>
  <c r="B82" i="21" l="1"/>
  <c r="C13" i="21"/>
  <c r="C82" i="21" s="1"/>
  <c r="D51" i="21"/>
  <c r="D49" i="21"/>
  <c r="D13" i="21" l="1"/>
  <c r="D82" i="21" s="1"/>
</calcChain>
</file>

<file path=xl/sharedStrings.xml><?xml version="1.0" encoding="utf-8"?>
<sst xmlns="http://schemas.openxmlformats.org/spreadsheetml/2006/main" count="56" uniqueCount="55">
  <si>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</si>
  <si>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</si>
  <si>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</si>
  <si>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</si>
  <si>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</si>
  <si>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</si>
  <si>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</si>
  <si>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</si>
  <si>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</si>
  <si>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</si>
  <si>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50 - Fond rozvoje a reprodukce KHK</t>
  </si>
  <si>
    <t>kap. 09 - volnočasové aktivity</t>
  </si>
  <si>
    <t>kap. 12 - správa majetku kraje</t>
  </si>
  <si>
    <t>kap. 28 sociální věci</t>
  </si>
  <si>
    <t>Příloha č. 4</t>
  </si>
  <si>
    <t>kap. 19 - krajský úřad</t>
  </si>
  <si>
    <t>kap. 15 - zdravotnictví</t>
  </si>
  <si>
    <t>kap. 16 - kultura a cestovní ruch</t>
  </si>
  <si>
    <t>kap. 18 - zastupitelstvo kraje</t>
  </si>
  <si>
    <t>Celkem za všechna odvětví</t>
  </si>
  <si>
    <t>Přehled zapojení daňových příjmů do rozpočtu kraje na rok 2022</t>
  </si>
  <si>
    <t>Regionální rozvoj - Program MPO - Obchůdek 2021+ (podpora venkovských prodejen - předfinancování, dotace 3.Q./2023)</t>
  </si>
  <si>
    <t xml:space="preserve">     Rozšíření kapacity Domova pro seniory Broumov - ZK/11/779/2022</t>
  </si>
  <si>
    <t>kap. 14 - školství (Příloha č. 2)</t>
  </si>
  <si>
    <t>kap. 15 - zdravotnictví (Příloha č. 2; 3)</t>
  </si>
  <si>
    <t>kap. 16 - kultura a cestovní ruch (Příloha č. 2)</t>
  </si>
  <si>
    <t>kap. 28 - sociální věci (Příloha č. 2)</t>
  </si>
  <si>
    <t>B) Ostatní požadavky dle odvětví</t>
  </si>
  <si>
    <t>A) Požadavky na kompenzaci nákladů souvisejích s uprchlickou krizí dle odvětví</t>
  </si>
  <si>
    <t>opravy a údržba silnic ÚS KHK a.s., na souvislé opravy  silnic III. tříd</t>
  </si>
  <si>
    <t>dopravní obslužnost linková - pokrytí navýšení ceny pohonných hmot</t>
  </si>
  <si>
    <t>Příspěvky na provoz (Příloha č. 2):</t>
  </si>
  <si>
    <t>Muzeum východních Čech v Hradci Králové - stěhování (ZK/4/178/2021</t>
  </si>
  <si>
    <t>Muzeum východních Čech v Hradci Králové - orcheologické výzkumy, odpisy</t>
  </si>
  <si>
    <t>Hvězdárna a planetárium v Hradci Králové - odpisy</t>
  </si>
  <si>
    <t>Regionální muzeum a galerie v Jičíně - archeologické výzkumy, odpisy</t>
  </si>
  <si>
    <t>Muzeum Náchodska - archeologické výzkumy, odpisy</t>
  </si>
  <si>
    <t>Studijní a vědecká knihovna v Hradci Králové</t>
  </si>
  <si>
    <t>Kofinancování projektů - Efektivní využití turistického potenciálu KHK</t>
  </si>
  <si>
    <t>Ostatní běžné výdaje - Filharmonie Hradec Králové - pokrytí provozní ztráty</t>
  </si>
  <si>
    <t>kap. 18 - zastupitelstvo kraje (navýšení na krizové řízení)</t>
  </si>
  <si>
    <t>IROP - Centrum odborného vzdělávání Trutnov - odkup "domečku"</t>
  </si>
  <si>
    <t>výkupy pozemků pro IZS v Hořicích</t>
  </si>
  <si>
    <t>majetkové přípravy výstavby přeložky II/303 Běloves - Velké Poříčí</t>
  </si>
  <si>
    <t>50/10 - doprava - stavby silnic a mostů - navýšení nákladů stávajících akcí</t>
  </si>
  <si>
    <t>individuální dotace rady</t>
  </si>
  <si>
    <t>kofi a předfi projektů odvětví doprava (SFDI - nové technologie)</t>
  </si>
  <si>
    <t>kofi a předfi projektů odvětví doprava (IROP + IROP 2)</t>
  </si>
  <si>
    <t>50/10 - doprava - příprava a realizace staveb</t>
  </si>
  <si>
    <t>příprava dopravních staveb (vlastní činnost ÚS KHK a.s.)</t>
  </si>
  <si>
    <t xml:space="preserve">50/14 - školství - DD a ŠJ Sedloňov (stavební úpravy II. etapa)
                       </t>
  </si>
  <si>
    <t>50/14 - školství - Gymn.,SOŠ a VOŠ Nový Bydžov (rek.a moder.laboratoří)</t>
  </si>
  <si>
    <t>Příspěvky na provoz (Příloha č. 2) - projekt Majetek - 3. až 6. etapa</t>
  </si>
  <si>
    <t>Individuální dotace:</t>
  </si>
  <si>
    <t>navýšení platových tarifů po schválení vládou ČR dne 23.8.2022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</si>
</sst>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0"/>
      <color rgb="FFFF0000"/>
      <name val="Arial CE"/>
      <charset val="238"/>
    </font>
    <font>
      <sz val="10"/>
      <name val="Tahoma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 CE"/>
      <charset val="238"/>
    </font>
    <font>
      <b/>
      <i/>
      <sz val="11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3" fontId="0" fillId="0" borderId="0" xfId="0"/>
    <xf numFmtId="44" fontId="2" fillId="0" borderId="1" xfId="2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4" fontId="8" fillId="2" borderId="37" xfId="0" applyNumberFormat="1" applyFont="1" applyFill="1" applyBorder="1" applyAlignment="1">
      <alignment vertical="center"/>
    </xf>
    <xf numFmtId="4" fontId="8" fillId="2" borderId="34" xfId="0" applyNumberFormat="1" applyFont="1" applyFill="1" applyBorder="1" applyAlignment="1">
      <alignment vertical="center"/>
    </xf>
    <xf numFmtId="3" fontId="0" fillId="0" borderId="25" xfId="0" applyFont="1" applyFill="1" applyBorder="1" applyAlignment="1">
      <alignment vertical="center" wrapText="1"/>
    </xf>
    <xf numFmtId="3" fontId="0" fillId="0" borderId="25" xfId="0" applyFont="1" applyBorder="1" applyAlignment="1">
      <alignment vertical="center" wrapText="1"/>
    </xf>
    <xf numFmtId="3" fontId="0" fillId="0" borderId="29" xfId="0" applyFont="1" applyBorder="1" applyAlignment="1">
      <alignment vertical="center" wrapText="1"/>
    </xf>
    <xf numFmtId="3" fontId="5" fillId="0" borderId="9" xfId="0" applyFont="1" applyBorder="1" applyAlignment="1">
      <alignment vertical="center"/>
    </xf>
    <xf numFmtId="44" fontId="15" fillId="0" borderId="9" xfId="2" applyFont="1" applyFill="1" applyBorder="1" applyAlignment="1">
      <alignment horizontal="center" vertical="center"/>
    </xf>
    <xf numFmtId="44" fontId="19" fillId="0" borderId="9" xfId="2" applyFont="1" applyFill="1" applyBorder="1" applyAlignment="1">
      <alignment horizontal="center" vertical="center"/>
    </xf>
    <xf numFmtId="3" fontId="0" fillId="0" borderId="0" xfId="0" applyAlignment="1">
      <alignment vertical="center"/>
    </xf>
    <xf numFmtId="3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3" fontId="9" fillId="0" borderId="12" xfId="0" applyFont="1" applyBorder="1" applyAlignment="1">
      <alignment horizontal="center" vertical="center"/>
    </xf>
    <xf numFmtId="44" fontId="2" fillId="0" borderId="33" xfId="2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 wrapText="1"/>
    </xf>
    <xf numFmtId="3" fontId="8" fillId="3" borderId="1" xfId="0" applyFont="1" applyFill="1" applyBorder="1" applyAlignment="1">
      <alignment vertical="center" wrapText="1"/>
    </xf>
    <xf numFmtId="4" fontId="8" fillId="3" borderId="37" xfId="1" applyNumberFormat="1" applyFont="1" applyFill="1" applyBorder="1" applyAlignment="1">
      <alignment vertical="center"/>
    </xf>
    <xf numFmtId="4" fontId="8" fillId="3" borderId="34" xfId="1" applyNumberFormat="1" applyFont="1" applyFill="1" applyBorder="1" applyAlignment="1">
      <alignment vertical="center"/>
    </xf>
    <xf numFmtId="4" fontId="7" fillId="3" borderId="1" xfId="1" applyNumberFormat="1" applyFont="1" applyFill="1" applyBorder="1" applyAlignment="1">
      <alignment vertical="center"/>
    </xf>
    <xf numFmtId="44" fontId="18" fillId="0" borderId="4" xfId="2" applyFont="1" applyBorder="1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3" fontId="16" fillId="0" borderId="0" xfId="0" applyFont="1" applyAlignment="1">
      <alignment vertical="center"/>
    </xf>
    <xf numFmtId="4" fontId="1" fillId="0" borderId="25" xfId="1" applyNumberFormat="1" applyFont="1" applyFill="1" applyBorder="1" applyAlignment="1">
      <alignment vertical="center"/>
    </xf>
    <xf numFmtId="44" fontId="5" fillId="0" borderId="4" xfId="2" applyFont="1" applyBorder="1" applyAlignment="1">
      <alignment horizontal="center" vertical="center" wrapText="1"/>
    </xf>
    <xf numFmtId="3" fontId="8" fillId="3" borderId="1" xfId="0" applyFont="1" applyFill="1" applyBorder="1" applyAlignment="1">
      <alignment vertical="center"/>
    </xf>
    <xf numFmtId="4" fontId="8" fillId="3" borderId="37" xfId="0" applyNumberFormat="1" applyFont="1" applyFill="1" applyBorder="1" applyAlignment="1">
      <alignment vertical="center"/>
    </xf>
    <xf numFmtId="4" fontId="8" fillId="3" borderId="34" xfId="0" applyNumberFormat="1" applyFont="1" applyFill="1" applyBorder="1" applyAlignment="1">
      <alignment vertical="center"/>
    </xf>
    <xf numFmtId="3" fontId="7" fillId="0" borderId="12" xfId="0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/>
    </xf>
    <xf numFmtId="4" fontId="9" fillId="0" borderId="12" xfId="1" applyNumberFormat="1" applyFont="1" applyFill="1" applyBorder="1" applyAlignment="1">
      <alignment vertical="center"/>
    </xf>
    <xf numFmtId="3" fontId="0" fillId="0" borderId="9" xfId="0" applyFont="1" applyBorder="1" applyAlignment="1">
      <alignment vertical="center" wrapText="1"/>
    </xf>
    <xf numFmtId="4" fontId="0" fillId="0" borderId="25" xfId="1" applyNumberFormat="1" applyFont="1" applyFill="1" applyBorder="1" applyAlignment="1">
      <alignment vertical="center"/>
    </xf>
    <xf numFmtId="4" fontId="0" fillId="0" borderId="4" xfId="1" applyNumberFormat="1" applyFont="1" applyFill="1" applyBorder="1" applyAlignment="1">
      <alignment vertical="center"/>
    </xf>
    <xf numFmtId="4" fontId="0" fillId="0" borderId="9" xfId="1" applyNumberFormat="1" applyFont="1" applyFill="1" applyBorder="1" applyAlignment="1">
      <alignment vertical="center"/>
    </xf>
    <xf numFmtId="3" fontId="0" fillId="0" borderId="10" xfId="0" applyFont="1" applyBorder="1" applyAlignment="1">
      <alignment vertical="center" wrapText="1"/>
    </xf>
    <xf numFmtId="4" fontId="0" fillId="0" borderId="36" xfId="1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3" fontId="0" fillId="0" borderId="11" xfId="0" applyFont="1" applyBorder="1" applyAlignment="1">
      <alignment vertical="center"/>
    </xf>
    <xf numFmtId="4" fontId="0" fillId="0" borderId="29" xfId="0" applyNumberFormat="1" applyFont="1" applyBorder="1" applyAlignment="1">
      <alignment vertical="center"/>
    </xf>
    <xf numFmtId="4" fontId="0" fillId="0" borderId="6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36" xfId="0" applyNumberFormat="1" applyFont="1" applyBorder="1" applyAlignment="1">
      <alignment vertical="center"/>
    </xf>
    <xf numFmtId="4" fontId="3" fillId="0" borderId="5" xfId="1" applyNumberFormat="1" applyFont="1" applyBorder="1" applyAlignment="1">
      <alignment vertical="center"/>
    </xf>
    <xf numFmtId="4" fontId="9" fillId="0" borderId="9" xfId="1" applyNumberFormat="1" applyFont="1" applyFill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4" fontId="3" fillId="0" borderId="4" xfId="1" applyNumberFormat="1" applyFont="1" applyBorder="1" applyAlignment="1">
      <alignment vertical="center"/>
    </xf>
    <xf numFmtId="4" fontId="9" fillId="0" borderId="8" xfId="1" applyNumberFormat="1" applyFont="1" applyFill="1" applyBorder="1" applyAlignment="1">
      <alignment vertical="center"/>
    </xf>
    <xf numFmtId="3" fontId="0" fillId="0" borderId="8" xfId="0" applyFont="1" applyBorder="1" applyAlignment="1">
      <alignment vertical="center"/>
    </xf>
    <xf numFmtId="4" fontId="0" fillId="0" borderId="29" xfId="1" applyNumberFormat="1" applyFon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4" fontId="0" fillId="0" borderId="11" xfId="1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3" fillId="0" borderId="7" xfId="1" applyNumberFormat="1" applyFont="1" applyFill="1" applyBorder="1" applyAlignment="1">
      <alignment vertical="center"/>
    </xf>
    <xf numFmtId="4" fontId="17" fillId="0" borderId="9" xfId="1" applyNumberFormat="1" applyFont="1" applyFill="1" applyBorder="1" applyAlignment="1">
      <alignment vertical="center"/>
    </xf>
    <xf numFmtId="4" fontId="16" fillId="0" borderId="13" xfId="1" applyNumberFormat="1" applyFont="1" applyFill="1" applyBorder="1" applyAlignment="1">
      <alignment vertical="center"/>
    </xf>
    <xf numFmtId="4" fontId="3" fillId="0" borderId="19" xfId="1" applyNumberFormat="1" applyFont="1" applyBorder="1" applyAlignment="1">
      <alignment vertical="center"/>
    </xf>
    <xf numFmtId="4" fontId="9" fillId="0" borderId="8" xfId="1" applyNumberFormat="1" applyFont="1" applyBorder="1" applyAlignment="1">
      <alignment vertical="center"/>
    </xf>
    <xf numFmtId="3" fontId="0" fillId="0" borderId="16" xfId="0" applyFont="1" applyBorder="1" applyAlignment="1">
      <alignment vertical="center"/>
    </xf>
    <xf numFmtId="4" fontId="11" fillId="0" borderId="26" xfId="1" applyNumberFormat="1" applyFont="1" applyBorder="1" applyAlignment="1">
      <alignment vertical="center"/>
    </xf>
    <xf numFmtId="4" fontId="1" fillId="0" borderId="26" xfId="1" applyNumberFormat="1" applyFont="1" applyBorder="1" applyAlignment="1">
      <alignment vertical="center"/>
    </xf>
    <xf numFmtId="4" fontId="1" fillId="0" borderId="29" xfId="1" applyNumberFormat="1" applyFont="1" applyBorder="1" applyAlignment="1">
      <alignment vertical="center"/>
    </xf>
    <xf numFmtId="4" fontId="1" fillId="0" borderId="30" xfId="1" applyNumberFormat="1" applyFont="1" applyBorder="1" applyAlignment="1">
      <alignment vertical="center"/>
    </xf>
    <xf numFmtId="4" fontId="1" fillId="0" borderId="13" xfId="1" applyNumberFormat="1" applyFont="1" applyBorder="1" applyAlignment="1">
      <alignment vertical="center"/>
    </xf>
    <xf numFmtId="4" fontId="0" fillId="0" borderId="18" xfId="1" applyNumberFormat="1" applyFont="1" applyBorder="1" applyAlignment="1">
      <alignment vertical="center"/>
    </xf>
    <xf numFmtId="4" fontId="0" fillId="0" borderId="19" xfId="1" applyNumberFormat="1" applyFont="1" applyBorder="1" applyAlignment="1">
      <alignment vertical="center"/>
    </xf>
    <xf numFmtId="4" fontId="0" fillId="0" borderId="20" xfId="1" applyNumberFormat="1" applyFont="1" applyBorder="1" applyAlignment="1">
      <alignment vertical="center"/>
    </xf>
    <xf numFmtId="4" fontId="0" fillId="0" borderId="21" xfId="1" applyNumberFormat="1" applyFont="1" applyBorder="1" applyAlignment="1">
      <alignment vertical="center"/>
    </xf>
    <xf numFmtId="4" fontId="0" fillId="0" borderId="9" xfId="1" applyNumberFormat="1" applyFont="1" applyBorder="1" applyAlignment="1">
      <alignment vertical="center"/>
    </xf>
    <xf numFmtId="4" fontId="0" fillId="0" borderId="8" xfId="1" applyNumberFormat="1" applyFont="1" applyBorder="1" applyAlignment="1">
      <alignment vertical="center"/>
    </xf>
    <xf numFmtId="3" fontId="0" fillId="0" borderId="17" xfId="0" applyFont="1" applyBorder="1" applyAlignment="1">
      <alignment vertical="center"/>
    </xf>
    <xf numFmtId="4" fontId="0" fillId="0" borderId="22" xfId="1" applyNumberFormat="1" applyFont="1" applyBorder="1" applyAlignment="1">
      <alignment vertical="center"/>
    </xf>
    <xf numFmtId="4" fontId="0" fillId="0" borderId="23" xfId="1" applyNumberFormat="1" applyFont="1" applyBorder="1" applyAlignment="1">
      <alignment vertical="center"/>
    </xf>
    <xf numFmtId="4" fontId="0" fillId="0" borderId="13" xfId="1" applyNumberFormat="1" applyFont="1" applyBorder="1" applyAlignment="1">
      <alignment vertical="center"/>
    </xf>
    <xf numFmtId="4" fontId="0" fillId="0" borderId="26" xfId="1" applyNumberFormat="1" applyFont="1" applyFill="1" applyBorder="1" applyAlignment="1">
      <alignment vertical="center"/>
    </xf>
    <xf numFmtId="4" fontId="10" fillId="0" borderId="9" xfId="1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" fontId="0" fillId="0" borderId="39" xfId="1" applyNumberFormat="1" applyFont="1" applyFill="1" applyBorder="1" applyAlignment="1">
      <alignment vertical="center"/>
    </xf>
    <xf numFmtId="4" fontId="10" fillId="0" borderId="14" xfId="1" applyNumberFormat="1" applyFont="1" applyBorder="1" applyAlignment="1">
      <alignment vertical="center"/>
    </xf>
    <xf numFmtId="4" fontId="0" fillId="0" borderId="27" xfId="1" applyNumberFormat="1" applyFont="1" applyFill="1" applyBorder="1" applyAlignment="1">
      <alignment vertical="center"/>
    </xf>
    <xf numFmtId="4" fontId="0" fillId="0" borderId="28" xfId="1" applyNumberFormat="1" applyFont="1" applyFill="1" applyBorder="1" applyAlignment="1">
      <alignment vertical="center"/>
    </xf>
    <xf numFmtId="3" fontId="6" fillId="0" borderId="24" xfId="0" applyFont="1" applyBorder="1" applyAlignment="1">
      <alignment vertical="center"/>
    </xf>
    <xf numFmtId="4" fontId="0" fillId="0" borderId="29" xfId="1" applyNumberFormat="1" applyFont="1" applyFill="1" applyBorder="1" applyAlignment="1">
      <alignment vertical="center"/>
    </xf>
    <xf numFmtId="4" fontId="0" fillId="0" borderId="30" xfId="1" applyNumberFormat="1" applyFont="1" applyFill="1" applyBorder="1" applyAlignment="1">
      <alignment vertical="center"/>
    </xf>
    <xf numFmtId="4" fontId="10" fillId="0" borderId="11" xfId="1" applyNumberFormat="1" applyFont="1" applyFill="1" applyBorder="1" applyAlignment="1">
      <alignment vertical="center"/>
    </xf>
    <xf numFmtId="3" fontId="0" fillId="0" borderId="14" xfId="0" applyFont="1" applyBorder="1" applyAlignment="1">
      <alignment vertical="center" wrapText="1"/>
    </xf>
    <xf numFmtId="4" fontId="0" fillId="0" borderId="35" xfId="1" applyNumberFormat="1" applyFont="1" applyFill="1" applyBorder="1" applyAlignment="1">
      <alignment vertical="center"/>
    </xf>
    <xf numFmtId="3" fontId="0" fillId="0" borderId="11" xfId="0" applyBorder="1" applyAlignment="1">
      <alignment vertical="center"/>
    </xf>
    <xf numFmtId="3" fontId="8" fillId="0" borderId="12" xfId="0" applyFont="1" applyBorder="1" applyAlignment="1">
      <alignment vertical="center"/>
    </xf>
    <xf numFmtId="4" fontId="3" fillId="0" borderId="7" xfId="1" applyNumberFormat="1" applyFont="1" applyBorder="1" applyAlignment="1">
      <alignment vertical="center"/>
    </xf>
    <xf numFmtId="4" fontId="9" fillId="0" borderId="12" xfId="1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1" fillId="0" borderId="4" xfId="1" applyNumberFormat="1" applyFont="1" applyBorder="1" applyAlignment="1">
      <alignment vertical="center"/>
    </xf>
    <xf numFmtId="4" fontId="9" fillId="0" borderId="9" xfId="1" applyNumberFormat="1" applyFont="1" applyBorder="1" applyAlignment="1">
      <alignment vertical="center"/>
    </xf>
    <xf numFmtId="3" fontId="0" fillId="0" borderId="9" xfId="0" applyFont="1" applyBorder="1" applyAlignment="1">
      <alignment vertical="center"/>
    </xf>
    <xf numFmtId="3" fontId="0" fillId="0" borderId="14" xfId="0" applyFont="1" applyBorder="1" applyAlignment="1">
      <alignment vertical="center"/>
    </xf>
    <xf numFmtId="4" fontId="0" fillId="0" borderId="27" xfId="0" applyNumberFormat="1" applyFont="1" applyBorder="1" applyAlignment="1">
      <alignment vertical="center"/>
    </xf>
    <xf numFmtId="4" fontId="1" fillId="0" borderId="35" xfId="1" applyNumberFormat="1" applyFont="1" applyBorder="1" applyAlignment="1">
      <alignment vertical="center"/>
    </xf>
    <xf numFmtId="4" fontId="9" fillId="0" borderId="14" xfId="1" applyNumberFormat="1" applyFont="1" applyBorder="1" applyAlignment="1">
      <alignment vertical="center"/>
    </xf>
    <xf numFmtId="4" fontId="9" fillId="0" borderId="11" xfId="1" applyNumberFormat="1" applyFont="1" applyBorder="1" applyAlignment="1">
      <alignment vertical="center"/>
    </xf>
    <xf numFmtId="4" fontId="9" fillId="0" borderId="10" xfId="1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4" fontId="0" fillId="0" borderId="3" xfId="1" applyNumberFormat="1" applyFont="1" applyBorder="1" applyAlignment="1">
      <alignment vertical="center"/>
    </xf>
    <xf numFmtId="4" fontId="0" fillId="0" borderId="4" xfId="1" applyNumberFormat="1" applyFont="1" applyBorder="1" applyAlignment="1">
      <alignment vertical="center"/>
    </xf>
    <xf numFmtId="4" fontId="0" fillId="0" borderId="36" xfId="0" applyNumberFormat="1" applyFont="1" applyFill="1" applyBorder="1" applyAlignment="1">
      <alignment vertical="center"/>
    </xf>
    <xf numFmtId="4" fontId="0" fillId="0" borderId="5" xfId="1" applyNumberFormat="1" applyFont="1" applyBorder="1" applyAlignment="1">
      <alignment vertical="center"/>
    </xf>
    <xf numFmtId="4" fontId="0" fillId="0" borderId="21" xfId="1" applyNumberFormat="1" applyFont="1" applyFill="1" applyBorder="1" applyAlignment="1">
      <alignment vertical="center"/>
    </xf>
    <xf numFmtId="4" fontId="10" fillId="0" borderId="8" xfId="1" applyNumberFormat="1" applyFont="1" applyFill="1" applyBorder="1" applyAlignment="1">
      <alignment vertical="center"/>
    </xf>
    <xf numFmtId="3" fontId="8" fillId="0" borderId="8" xfId="0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3" fontId="0" fillId="0" borderId="9" xfId="0" applyBorder="1" applyAlignment="1">
      <alignment vertical="center"/>
    </xf>
    <xf numFmtId="4" fontId="0" fillId="0" borderId="25" xfId="0" applyNumberFormat="1" applyBorder="1" applyAlignment="1">
      <alignment vertical="center"/>
    </xf>
    <xf numFmtId="3" fontId="0" fillId="0" borderId="8" xfId="0" applyFont="1" applyFill="1" applyBorder="1" applyAlignment="1">
      <alignment vertical="center"/>
    </xf>
    <xf numFmtId="4" fontId="0" fillId="0" borderId="20" xfId="0" applyNumberFormat="1" applyBorder="1" applyAlignment="1">
      <alignment vertical="center"/>
    </xf>
    <xf numFmtId="3" fontId="0" fillId="0" borderId="8" xfId="0" applyBorder="1" applyAlignment="1">
      <alignment vertical="center"/>
    </xf>
    <xf numFmtId="4" fontId="10" fillId="0" borderId="0" xfId="0" applyNumberFormat="1" applyFont="1" applyAlignment="1">
      <alignment vertical="center"/>
    </xf>
    <xf numFmtId="3" fontId="10" fillId="0" borderId="0" xfId="0" applyFont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16" fillId="0" borderId="20" xfId="0" applyNumberFormat="1" applyFont="1" applyBorder="1" applyAlignment="1">
      <alignment vertical="center"/>
    </xf>
    <xf numFmtId="4" fontId="20" fillId="0" borderId="8" xfId="1" applyNumberFormat="1" applyFont="1" applyFill="1" applyBorder="1" applyAlignment="1">
      <alignment vertical="center"/>
    </xf>
    <xf numFmtId="4" fontId="16" fillId="0" borderId="20" xfId="0" applyNumberFormat="1" applyFont="1" applyBorder="1" applyAlignment="1">
      <alignment vertical="center" wrapText="1"/>
    </xf>
    <xf numFmtId="4" fontId="21" fillId="0" borderId="8" xfId="1" applyNumberFormat="1" applyFont="1" applyBorder="1" applyAlignment="1">
      <alignment vertical="center" wrapText="1"/>
    </xf>
    <xf numFmtId="4" fontId="16" fillId="0" borderId="0" xfId="0" applyNumberFormat="1" applyFont="1" applyAlignment="1">
      <alignment vertical="center" wrapText="1"/>
    </xf>
    <xf numFmtId="3" fontId="16" fillId="0" borderId="0" xfId="0" applyFont="1" applyAlignment="1">
      <alignment vertical="center" wrapText="1"/>
    </xf>
    <xf numFmtId="4" fontId="10" fillId="0" borderId="10" xfId="1" applyNumberFormat="1" applyFont="1" applyFill="1" applyBorder="1" applyAlignment="1">
      <alignment vertical="center"/>
    </xf>
    <xf numFmtId="3" fontId="8" fillId="0" borderId="15" xfId="0" applyFont="1" applyBorder="1" applyAlignment="1">
      <alignment vertical="center"/>
    </xf>
    <xf numFmtId="4" fontId="16" fillId="0" borderId="6" xfId="1" applyNumberFormat="1" applyFont="1" applyFill="1" applyBorder="1" applyAlignment="1">
      <alignment vertical="center"/>
    </xf>
    <xf numFmtId="4" fontId="20" fillId="0" borderId="11" xfId="1" applyNumberFormat="1" applyFont="1" applyBorder="1" applyAlignment="1">
      <alignment vertical="center"/>
    </xf>
    <xf numFmtId="4" fontId="0" fillId="0" borderId="22" xfId="1" applyNumberFormat="1" applyFont="1" applyFill="1" applyBorder="1" applyAlignment="1">
      <alignment vertical="center"/>
    </xf>
    <xf numFmtId="4" fontId="0" fillId="0" borderId="23" xfId="1" applyNumberFormat="1" applyFont="1" applyFill="1" applyBorder="1" applyAlignment="1">
      <alignment vertical="center"/>
    </xf>
    <xf numFmtId="4" fontId="1" fillId="0" borderId="3" xfId="1" applyNumberFormat="1" applyFont="1" applyBorder="1" applyAlignment="1">
      <alignment vertical="center"/>
    </xf>
    <xf numFmtId="3" fontId="5" fillId="0" borderId="9" xfId="0" applyFont="1" applyFill="1" applyBorder="1" applyAlignment="1">
      <alignment vertical="center"/>
    </xf>
    <xf numFmtId="3" fontId="0" fillId="0" borderId="11" xfId="0" applyFont="1" applyFill="1" applyBorder="1" applyAlignment="1">
      <alignment vertical="center"/>
    </xf>
    <xf numFmtId="3" fontId="7" fillId="0" borderId="12" xfId="0" applyFont="1" applyFill="1" applyBorder="1" applyAlignment="1">
      <alignment vertical="center"/>
    </xf>
    <xf numFmtId="3" fontId="7" fillId="0" borderId="8" xfId="0" applyFont="1" applyFill="1" applyBorder="1" applyAlignment="1">
      <alignment vertical="center"/>
    </xf>
    <xf numFmtId="3" fontId="0" fillId="0" borderId="10" xfId="0" applyFont="1" applyFill="1" applyBorder="1" applyAlignment="1">
      <alignment vertical="center" wrapText="1"/>
    </xf>
    <xf numFmtId="3" fontId="8" fillId="0" borderId="16" xfId="0" applyFont="1" applyFill="1" applyBorder="1" applyAlignment="1">
      <alignment vertical="center"/>
    </xf>
    <xf numFmtId="3" fontId="0" fillId="0" borderId="16" xfId="0" applyFont="1" applyFill="1" applyBorder="1" applyAlignment="1">
      <alignment vertical="center"/>
    </xf>
    <xf numFmtId="3" fontId="0" fillId="0" borderId="32" xfId="0" applyFont="1" applyFill="1" applyBorder="1" applyAlignment="1">
      <alignment vertical="center"/>
    </xf>
    <xf numFmtId="3" fontId="7" fillId="0" borderId="15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/>
    </xf>
    <xf numFmtId="3" fontId="0" fillId="0" borderId="9" xfId="0" applyFont="1" applyFill="1" applyBorder="1" applyAlignment="1">
      <alignment vertical="center" wrapText="1"/>
    </xf>
    <xf numFmtId="3" fontId="0" fillId="0" borderId="17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 wrapText="1"/>
    </xf>
    <xf numFmtId="3" fontId="6" fillId="0" borderId="24" xfId="0" applyFont="1" applyFill="1" applyBorder="1" applyAlignment="1">
      <alignment vertical="center"/>
    </xf>
    <xf numFmtId="3" fontId="0" fillId="0" borderId="9" xfId="0" applyFont="1" applyFill="1" applyBorder="1" applyAlignment="1">
      <alignment vertical="center"/>
    </xf>
    <xf numFmtId="3" fontId="0" fillId="0" borderId="13" xfId="0" applyFont="1" applyFill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4" fontId="0" fillId="0" borderId="31" xfId="1" applyNumberFormat="1" applyFont="1" applyFill="1" applyBorder="1" applyAlignment="1">
      <alignment vertical="center"/>
    </xf>
    <xf numFmtId="3" fontId="14" fillId="0" borderId="40" xfId="0" applyFont="1" applyFill="1" applyBorder="1" applyAlignment="1">
      <alignment vertical="center" wrapText="1"/>
    </xf>
    <xf numFmtId="3" fontId="0" fillId="0" borderId="38" xfId="0" applyFont="1" applyFill="1" applyBorder="1" applyAlignment="1">
      <alignment vertical="center"/>
    </xf>
    <xf numFmtId="4" fontId="0" fillId="0" borderId="21" xfId="0" applyNumberFormat="1" applyFont="1" applyBorder="1" applyAlignment="1">
      <alignment vertical="center" wrapText="1"/>
    </xf>
    <xf numFmtId="4" fontId="1" fillId="0" borderId="21" xfId="1" applyNumberFormat="1" applyFont="1" applyFill="1" applyBorder="1" applyAlignment="1">
      <alignment vertical="center"/>
    </xf>
    <xf numFmtId="4" fontId="12" fillId="0" borderId="8" xfId="1" applyNumberFormat="1" applyFont="1" applyBorder="1" applyAlignment="1">
      <alignment vertical="center"/>
    </xf>
    <xf numFmtId="4" fontId="12" fillId="0" borderId="11" xfId="1" applyNumberFormat="1" applyFont="1" applyBorder="1" applyAlignment="1">
      <alignment vertical="center"/>
    </xf>
    <xf numFmtId="3" fontId="4" fillId="2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83"/>
  <sheetViews>
    <sheetView tabSelected="1" zoomScaleNormal="100" workbookViewId="0">
      <pane ySplit="5" topLeftCell="A50" activePane="bottomLeft" state="frozen"/>
      <selection pane="bottomLeft" activeCell="K56" sqref="K56"/>
    </sheetView>
  </sheetViews>
  <sheetFormatPr defaultRowHeight="12.75" x14ac:dyDescent="0.2"/>
  <cols>
    <col min="1" max="1" width="66.85546875" style="11" customWidth="1"/>
    <col min="2" max="3" width="12.7109375" style="11" customWidth="1"/>
    <col min="4" max="4" width="14.28515625" style="11" customWidth="1"/>
    <col min="5" max="5" width="15" style="13" customWidth="1"/>
    <col min="6" max="16384" width="9.140625" style="11"/>
  </cols>
  <sheetData>
    <row r="1" spans="1:5" x14ac:dyDescent="0.2">
      <c r="D1" s="12" t="s">
        <v>14</v>
      </c>
    </row>
    <row r="2" spans="1:5" x14ac:dyDescent="0.2">
      <c r="D2" s="12"/>
    </row>
    <row r="3" spans="1:5" ht="38.25" customHeight="1" x14ac:dyDescent="0.2">
      <c r="A3" s="158" t="s">
        <v>20</v>
      </c>
      <c r="B3" s="158"/>
      <c r="C3" s="158"/>
      <c r="D3" s="158"/>
    </row>
    <row r="4" spans="1:5" ht="20.25" customHeight="1" thickBot="1" x14ac:dyDescent="0.25">
      <c r="D4" s="12" t="s">
        <v>9</v>
      </c>
    </row>
    <row r="5" spans="1:5" ht="27" customHeight="1" thickBot="1" x14ac:dyDescent="0.25">
      <c r="A5" s="14" t="s">
        <v>6</v>
      </c>
      <c r="B5" s="15" t="s">
        <v>8</v>
      </c>
      <c r="C5" s="16" t="s">
        <v>7</v>
      </c>
      <c r="D5" s="1" t="s">
        <v>2</v>
      </c>
    </row>
    <row r="6" spans="1:5" s="119" customFormat="1" ht="38.25" customHeight="1" thickBot="1" x14ac:dyDescent="0.25">
      <c r="A6" s="17" t="s">
        <v>28</v>
      </c>
      <c r="B6" s="18">
        <f>SUM(B7:B12)</f>
        <v>137998.29999999999</v>
      </c>
      <c r="C6" s="19">
        <f>SUM(C7:C12)</f>
        <v>0</v>
      </c>
      <c r="D6" s="20">
        <f>SUM(B7:B12)</f>
        <v>137998.29999999999</v>
      </c>
      <c r="E6" s="118"/>
    </row>
    <row r="7" spans="1:5" s="23" customFormat="1" ht="12.75" customHeight="1" x14ac:dyDescent="0.2">
      <c r="A7" s="8" t="s">
        <v>23</v>
      </c>
      <c r="B7" s="34">
        <v>14047.2</v>
      </c>
      <c r="C7" s="21"/>
      <c r="D7" s="10"/>
      <c r="E7" s="22"/>
    </row>
    <row r="8" spans="1:5" ht="12.75" customHeight="1" x14ac:dyDescent="0.2">
      <c r="A8" s="134" t="s">
        <v>24</v>
      </c>
      <c r="B8" s="24">
        <v>368</v>
      </c>
      <c r="C8" s="25"/>
      <c r="D8" s="9"/>
    </row>
    <row r="9" spans="1:5" ht="12.75" customHeight="1" x14ac:dyDescent="0.2">
      <c r="A9" s="134" t="s">
        <v>25</v>
      </c>
      <c r="B9" s="24">
        <v>226.1</v>
      </c>
      <c r="C9" s="25"/>
      <c r="D9" s="9"/>
    </row>
    <row r="10" spans="1:5" s="23" customFormat="1" ht="12.75" customHeight="1" x14ac:dyDescent="0.2">
      <c r="A10" s="8" t="s">
        <v>40</v>
      </c>
      <c r="B10" s="34">
        <v>120000</v>
      </c>
      <c r="C10" s="21"/>
      <c r="D10" s="10"/>
      <c r="E10" s="22"/>
    </row>
    <row r="11" spans="1:5" ht="12.75" hidden="1" customHeight="1" x14ac:dyDescent="0.2">
      <c r="A11" s="8" t="s">
        <v>15</v>
      </c>
      <c r="B11" s="24"/>
      <c r="C11" s="25"/>
      <c r="D11" s="9"/>
    </row>
    <row r="12" spans="1:5" s="23" customFormat="1" ht="12.75" customHeight="1" thickBot="1" x14ac:dyDescent="0.25">
      <c r="A12" s="8" t="s">
        <v>26</v>
      </c>
      <c r="B12" s="34">
        <v>3357</v>
      </c>
      <c r="C12" s="21"/>
      <c r="D12" s="10"/>
      <c r="E12" s="22"/>
    </row>
    <row r="13" spans="1:5" s="119" customFormat="1" ht="27" customHeight="1" thickBot="1" x14ac:dyDescent="0.25">
      <c r="A13" s="26" t="s">
        <v>27</v>
      </c>
      <c r="B13" s="27">
        <f>SUM(B14:B80)</f>
        <v>92145.78</v>
      </c>
      <c r="C13" s="28">
        <f>SUM(C14:C80)</f>
        <v>215210</v>
      </c>
      <c r="D13" s="20">
        <f>SUM(D14:D80)</f>
        <v>307355.78000000003</v>
      </c>
      <c r="E13" s="118"/>
    </row>
    <row r="14" spans="1:5" ht="15.75" hidden="1" x14ac:dyDescent="0.2">
      <c r="A14" s="29" t="s">
        <v>4</v>
      </c>
      <c r="B14" s="30"/>
      <c r="C14" s="31"/>
      <c r="D14" s="32">
        <f>SUM(B15:B17)+SUM(C15:C17)</f>
        <v>0</v>
      </c>
    </row>
    <row r="15" spans="1:5" hidden="1" x14ac:dyDescent="0.2">
      <c r="A15" s="33"/>
      <c r="B15" s="34"/>
      <c r="C15" s="35"/>
      <c r="D15" s="36"/>
    </row>
    <row r="16" spans="1:5" hidden="1" x14ac:dyDescent="0.2">
      <c r="A16" s="37"/>
      <c r="B16" s="38"/>
      <c r="C16" s="39"/>
      <c r="D16" s="40"/>
    </row>
    <row r="17" spans="1:5" ht="13.5" hidden="1" thickBot="1" x14ac:dyDescent="0.25">
      <c r="A17" s="41"/>
      <c r="B17" s="42"/>
      <c r="C17" s="43"/>
      <c r="D17" s="44"/>
    </row>
    <row r="18" spans="1:5" ht="15.75" x14ac:dyDescent="0.2">
      <c r="A18" s="29" t="s">
        <v>5</v>
      </c>
      <c r="B18" s="30"/>
      <c r="C18" s="31"/>
      <c r="D18" s="32">
        <f>SUM(B19:B22) + SUM(C19:C22)</f>
        <v>65000</v>
      </c>
    </row>
    <row r="19" spans="1:5" ht="14.25" customHeight="1" x14ac:dyDescent="0.2">
      <c r="A19" s="115" t="s">
        <v>29</v>
      </c>
      <c r="B19" s="45">
        <v>25000</v>
      </c>
      <c r="C19" s="46"/>
      <c r="D19" s="47"/>
    </row>
    <row r="20" spans="1:5" ht="12.75" customHeight="1" thickBot="1" x14ac:dyDescent="0.25">
      <c r="A20" s="115" t="s">
        <v>30</v>
      </c>
      <c r="B20" s="48">
        <v>40000</v>
      </c>
      <c r="C20" s="49"/>
      <c r="D20" s="50"/>
    </row>
    <row r="21" spans="1:5" ht="12.75" hidden="1" customHeight="1" x14ac:dyDescent="0.2">
      <c r="A21" s="115"/>
      <c r="B21" s="38"/>
      <c r="C21" s="39"/>
      <c r="D21" s="40"/>
    </row>
    <row r="22" spans="1:5" ht="13.5" hidden="1" thickBot="1" x14ac:dyDescent="0.25">
      <c r="A22" s="135"/>
      <c r="B22" s="52"/>
      <c r="C22" s="53"/>
      <c r="D22" s="54"/>
    </row>
    <row r="23" spans="1:5" ht="15.75" x14ac:dyDescent="0.2">
      <c r="A23" s="136" t="s">
        <v>12</v>
      </c>
      <c r="B23" s="55"/>
      <c r="C23" s="56"/>
      <c r="D23" s="32">
        <f>SUM(B24:B26)+SUM(C24:C26)</f>
        <v>29000</v>
      </c>
    </row>
    <row r="24" spans="1:5" s="23" customFormat="1" x14ac:dyDescent="0.2">
      <c r="A24" s="148" t="s">
        <v>41</v>
      </c>
      <c r="B24" s="48"/>
      <c r="C24" s="35">
        <v>3500</v>
      </c>
      <c r="D24" s="57"/>
      <c r="E24" s="22"/>
    </row>
    <row r="25" spans="1:5" s="23" customFormat="1" x14ac:dyDescent="0.2">
      <c r="A25" s="148" t="s">
        <v>42</v>
      </c>
      <c r="B25" s="48"/>
      <c r="C25" s="35">
        <v>8000</v>
      </c>
      <c r="D25" s="57"/>
      <c r="E25" s="22"/>
    </row>
    <row r="26" spans="1:5" s="23" customFormat="1" ht="13.5" thickBot="1" x14ac:dyDescent="0.25">
      <c r="A26" s="149" t="s">
        <v>43</v>
      </c>
      <c r="B26" s="150">
        <v>11000</v>
      </c>
      <c r="C26" s="151">
        <v>6500</v>
      </c>
      <c r="D26" s="58"/>
      <c r="E26" s="22"/>
    </row>
    <row r="27" spans="1:5" ht="15.75" hidden="1" x14ac:dyDescent="0.2">
      <c r="A27" s="137" t="s">
        <v>11</v>
      </c>
      <c r="B27" s="30"/>
      <c r="C27" s="31"/>
      <c r="D27" s="50">
        <f>SUM(B28:B29)+SUM(C28:C29)</f>
        <v>0</v>
      </c>
    </row>
    <row r="28" spans="1:5" hidden="1" x14ac:dyDescent="0.2">
      <c r="A28" s="138"/>
      <c r="B28" s="38"/>
      <c r="C28" s="39"/>
      <c r="D28" s="40"/>
    </row>
    <row r="29" spans="1:5" ht="13.5" hidden="1" thickBot="1" x14ac:dyDescent="0.25">
      <c r="A29" s="135"/>
      <c r="B29" s="52"/>
      <c r="C29" s="53"/>
      <c r="D29" s="54"/>
    </row>
    <row r="30" spans="1:5" ht="15" x14ac:dyDescent="0.2">
      <c r="A30" s="139" t="s">
        <v>3</v>
      </c>
      <c r="B30" s="55"/>
      <c r="C30" s="59"/>
      <c r="D30" s="60">
        <f>SUM(B31:B33)+SUM(C31:C33)</f>
        <v>488.88</v>
      </c>
    </row>
    <row r="31" spans="1:5" ht="15" thickBot="1" x14ac:dyDescent="0.25">
      <c r="A31" s="146" t="s">
        <v>52</v>
      </c>
      <c r="B31" s="48">
        <v>488.88</v>
      </c>
      <c r="C31" s="62"/>
      <c r="D31" s="157"/>
    </row>
    <row r="32" spans="1:5" ht="14.25" hidden="1" x14ac:dyDescent="0.2">
      <c r="A32" s="140"/>
      <c r="B32" s="48"/>
      <c r="C32" s="63"/>
      <c r="D32" s="156"/>
    </row>
    <row r="33" spans="1:5" ht="13.5" hidden="1" thickBot="1" x14ac:dyDescent="0.25">
      <c r="A33" s="141"/>
      <c r="B33" s="64"/>
      <c r="C33" s="65"/>
      <c r="D33" s="66"/>
    </row>
    <row r="34" spans="1:5" ht="15.75" hidden="1" x14ac:dyDescent="0.2">
      <c r="A34" s="142" t="s">
        <v>16</v>
      </c>
      <c r="B34" s="67"/>
      <c r="C34" s="68"/>
      <c r="D34" s="60">
        <f>SUM(B35:B37)+SUM(C35:C37)</f>
        <v>0</v>
      </c>
    </row>
    <row r="35" spans="1:5" hidden="1" x14ac:dyDescent="0.2">
      <c r="A35" s="143"/>
      <c r="B35" s="69"/>
      <c r="C35" s="70"/>
      <c r="D35" s="71"/>
    </row>
    <row r="36" spans="1:5" hidden="1" x14ac:dyDescent="0.2">
      <c r="A36" s="144"/>
      <c r="B36" s="69"/>
      <c r="C36" s="70"/>
      <c r="D36" s="72"/>
    </row>
    <row r="37" spans="1:5" ht="13.5" hidden="1" thickBot="1" x14ac:dyDescent="0.25">
      <c r="A37" s="145"/>
      <c r="B37" s="74"/>
      <c r="C37" s="75"/>
      <c r="D37" s="76"/>
    </row>
    <row r="38" spans="1:5" ht="15.75" x14ac:dyDescent="0.2">
      <c r="A38" s="142" t="s">
        <v>17</v>
      </c>
      <c r="B38" s="55"/>
      <c r="C38" s="59"/>
      <c r="D38" s="60">
        <f>SUM(B39:B48)+SUM(C39:C48)</f>
        <v>8366.9</v>
      </c>
    </row>
    <row r="39" spans="1:5" ht="14.25" x14ac:dyDescent="0.2">
      <c r="A39" s="146" t="s">
        <v>31</v>
      </c>
      <c r="B39" s="34"/>
      <c r="C39" s="77"/>
      <c r="D39" s="78"/>
      <c r="E39" s="79"/>
    </row>
    <row r="40" spans="1:5" ht="14.25" x14ac:dyDescent="0.2">
      <c r="A40" s="147" t="s">
        <v>32</v>
      </c>
      <c r="B40" s="38">
        <v>3000</v>
      </c>
      <c r="C40" s="80"/>
      <c r="D40" s="81"/>
    </row>
    <row r="41" spans="1:5" ht="14.25" x14ac:dyDescent="0.2">
      <c r="A41" s="147" t="s">
        <v>33</v>
      </c>
      <c r="B41" s="82">
        <v>1230.8</v>
      </c>
      <c r="C41" s="83"/>
      <c r="D41" s="81"/>
    </row>
    <row r="42" spans="1:5" ht="14.25" x14ac:dyDescent="0.2">
      <c r="A42" s="147" t="s">
        <v>34</v>
      </c>
      <c r="B42" s="82">
        <v>145</v>
      </c>
      <c r="C42" s="83"/>
      <c r="D42" s="81"/>
    </row>
    <row r="43" spans="1:5" ht="14.25" x14ac:dyDescent="0.2">
      <c r="A43" s="147" t="s">
        <v>35</v>
      </c>
      <c r="B43" s="82">
        <v>847.7</v>
      </c>
      <c r="C43" s="83"/>
      <c r="D43" s="81"/>
    </row>
    <row r="44" spans="1:5" ht="14.25" x14ac:dyDescent="0.2">
      <c r="A44" s="147" t="s">
        <v>36</v>
      </c>
      <c r="B44" s="82">
        <v>102.4</v>
      </c>
      <c r="C44" s="83"/>
      <c r="D44" s="81"/>
    </row>
    <row r="45" spans="1:5" ht="14.25" x14ac:dyDescent="0.2">
      <c r="A45" s="147" t="s">
        <v>37</v>
      </c>
      <c r="B45" s="82">
        <v>74</v>
      </c>
      <c r="C45" s="83"/>
      <c r="D45" s="81"/>
    </row>
    <row r="46" spans="1:5" ht="14.25" x14ac:dyDescent="0.2">
      <c r="A46" s="147" t="s">
        <v>38</v>
      </c>
      <c r="B46" s="82">
        <v>157</v>
      </c>
      <c r="C46" s="83">
        <v>1210</v>
      </c>
      <c r="D46" s="81"/>
    </row>
    <row r="47" spans="1:5" ht="15" thickBot="1" x14ac:dyDescent="0.25">
      <c r="A47" s="147" t="s">
        <v>39</v>
      </c>
      <c r="B47" s="85">
        <v>1600</v>
      </c>
      <c r="C47" s="86"/>
      <c r="D47" s="81"/>
    </row>
    <row r="48" spans="1:5" ht="15" hidden="1" thickBot="1" x14ac:dyDescent="0.25">
      <c r="A48" s="84"/>
      <c r="B48" s="131"/>
      <c r="C48" s="132"/>
      <c r="D48" s="87"/>
    </row>
    <row r="49" spans="1:5" ht="15.75" x14ac:dyDescent="0.2">
      <c r="A49" s="29" t="s">
        <v>18</v>
      </c>
      <c r="B49" s="30"/>
      <c r="C49" s="31"/>
      <c r="D49" s="32">
        <f>B50+C50</f>
        <v>2000</v>
      </c>
    </row>
    <row r="50" spans="1:5" s="23" customFormat="1" ht="15" thickBot="1" x14ac:dyDescent="0.25">
      <c r="A50" s="8" t="s">
        <v>45</v>
      </c>
      <c r="B50" s="85">
        <v>2000</v>
      </c>
      <c r="C50" s="129"/>
      <c r="D50" s="130"/>
      <c r="E50" s="22"/>
    </row>
    <row r="51" spans="1:5" ht="15.75" x14ac:dyDescent="0.2">
      <c r="A51" s="29" t="s">
        <v>15</v>
      </c>
      <c r="B51" s="30"/>
      <c r="C51" s="31"/>
      <c r="D51" s="60">
        <f>SUM(B52:B54)+C52+C54</f>
        <v>2500</v>
      </c>
    </row>
    <row r="52" spans="1:5" ht="15" thickBot="1" x14ac:dyDescent="0.25">
      <c r="A52" s="33" t="s">
        <v>54</v>
      </c>
      <c r="B52" s="34">
        <v>2500</v>
      </c>
      <c r="C52" s="35"/>
      <c r="D52" s="78"/>
    </row>
    <row r="53" spans="1:5" ht="14.25" hidden="1" x14ac:dyDescent="0.2">
      <c r="A53" s="88"/>
      <c r="B53" s="82"/>
      <c r="C53" s="89"/>
      <c r="D53" s="81"/>
    </row>
    <row r="54" spans="1:5" ht="15" hidden="1" thickBot="1" x14ac:dyDescent="0.25">
      <c r="A54" s="90"/>
      <c r="B54" s="85"/>
      <c r="C54" s="43"/>
      <c r="D54" s="87"/>
    </row>
    <row r="55" spans="1:5" ht="15" x14ac:dyDescent="0.2">
      <c r="A55" s="91" t="s">
        <v>1</v>
      </c>
      <c r="B55" s="55"/>
      <c r="C55" s="92"/>
      <c r="D55" s="93">
        <f>SUM(B56:B60) + SUM(C56:C60)</f>
        <v>22000</v>
      </c>
    </row>
    <row r="56" spans="1:5" ht="14.25" customHeight="1" x14ac:dyDescent="0.2">
      <c r="A56" s="33" t="s">
        <v>49</v>
      </c>
      <c r="B56" s="94"/>
      <c r="C56" s="95">
        <v>10000</v>
      </c>
      <c r="D56" s="96"/>
    </row>
    <row r="57" spans="1:5" ht="14.25" x14ac:dyDescent="0.2">
      <c r="A57" s="97" t="s">
        <v>46</v>
      </c>
      <c r="B57" s="94"/>
      <c r="C57" s="63">
        <v>2000</v>
      </c>
      <c r="D57" s="96"/>
    </row>
    <row r="58" spans="1:5" ht="15" thickBot="1" x14ac:dyDescent="0.25">
      <c r="A58" s="51" t="s">
        <v>47</v>
      </c>
      <c r="B58" s="104"/>
      <c r="C58" s="133">
        <v>10000</v>
      </c>
      <c r="D58" s="60"/>
    </row>
    <row r="59" spans="1:5" ht="14.25" hidden="1" x14ac:dyDescent="0.2">
      <c r="A59" s="98"/>
      <c r="B59" s="99"/>
      <c r="C59" s="100"/>
      <c r="D59" s="101"/>
    </row>
    <row r="60" spans="1:5" ht="15" hidden="1" thickBot="1" x14ac:dyDescent="0.25">
      <c r="A60" s="41"/>
      <c r="B60" s="42"/>
      <c r="C60" s="65"/>
      <c r="D60" s="102"/>
    </row>
    <row r="61" spans="1:5" ht="15.75" hidden="1" x14ac:dyDescent="0.2">
      <c r="A61" s="29" t="s">
        <v>13</v>
      </c>
      <c r="B61" s="104"/>
      <c r="C61" s="105"/>
      <c r="D61" s="93">
        <f>SUM(B63:B67) + SUM(C63:C67)</f>
        <v>0</v>
      </c>
    </row>
    <row r="62" spans="1:5" ht="14.25" hidden="1" x14ac:dyDescent="0.2">
      <c r="A62" s="61"/>
      <c r="B62" s="48"/>
      <c r="C62" s="106"/>
      <c r="D62" s="96"/>
    </row>
    <row r="63" spans="1:5" ht="14.25" hidden="1" x14ac:dyDescent="0.2">
      <c r="A63" s="5"/>
      <c r="B63" s="107"/>
      <c r="C63" s="108"/>
      <c r="D63" s="103"/>
    </row>
    <row r="64" spans="1:5" ht="14.25" hidden="1" x14ac:dyDescent="0.2">
      <c r="A64" s="6"/>
      <c r="B64" s="48"/>
      <c r="C64" s="106"/>
      <c r="D64" s="96"/>
    </row>
    <row r="65" spans="1:5" ht="14.25" hidden="1" x14ac:dyDescent="0.2">
      <c r="A65" s="6"/>
      <c r="B65" s="48"/>
      <c r="C65" s="106"/>
      <c r="D65" s="96"/>
    </row>
    <row r="66" spans="1:5" ht="15" hidden="1" thickBot="1" x14ac:dyDescent="0.25">
      <c r="A66" s="7"/>
      <c r="B66" s="42"/>
      <c r="C66" s="53"/>
      <c r="D66" s="102"/>
    </row>
    <row r="67" spans="1:5" ht="15" hidden="1" thickBot="1" x14ac:dyDescent="0.25">
      <c r="A67" s="73"/>
      <c r="B67" s="45"/>
      <c r="C67" s="39"/>
      <c r="D67" s="127"/>
    </row>
    <row r="68" spans="1:5" ht="15" x14ac:dyDescent="0.2">
      <c r="A68" s="128" t="s">
        <v>0</v>
      </c>
      <c r="B68" s="55"/>
      <c r="C68" s="59"/>
      <c r="D68" s="32">
        <f>SUM(B69:B73)+SUM(C69:C73)</f>
        <v>29000</v>
      </c>
    </row>
    <row r="69" spans="1:5" ht="27" customHeight="1" x14ac:dyDescent="0.2">
      <c r="A69" s="152" t="s">
        <v>21</v>
      </c>
      <c r="B69" s="104">
        <v>4000</v>
      </c>
      <c r="C69" s="109"/>
      <c r="D69" s="110"/>
    </row>
    <row r="70" spans="1:5" ht="14.25" hidden="1" x14ac:dyDescent="0.2">
      <c r="A70" s="140"/>
      <c r="B70" s="104"/>
      <c r="C70" s="109"/>
      <c r="D70" s="110"/>
    </row>
    <row r="71" spans="1:5" ht="14.25" hidden="1" x14ac:dyDescent="0.2">
      <c r="A71" s="140"/>
      <c r="B71" s="104"/>
      <c r="C71" s="109"/>
      <c r="D71" s="110"/>
    </row>
    <row r="72" spans="1:5" ht="14.25" x14ac:dyDescent="0.2">
      <c r="A72" s="148" t="s">
        <v>53</v>
      </c>
      <c r="B72" s="104"/>
      <c r="C72" s="109"/>
      <c r="D72" s="110"/>
    </row>
    <row r="73" spans="1:5" ht="15" thickBot="1" x14ac:dyDescent="0.25">
      <c r="A73" s="153" t="s">
        <v>22</v>
      </c>
      <c r="B73" s="42"/>
      <c r="C73" s="86">
        <v>25000</v>
      </c>
      <c r="D73" s="87"/>
    </row>
    <row r="74" spans="1:5" ht="15" x14ac:dyDescent="0.2">
      <c r="A74" s="111" t="s">
        <v>10</v>
      </c>
      <c r="B74" s="55"/>
      <c r="C74" s="112"/>
      <c r="D74" s="93">
        <f>SUM(B75:B81)+SUM(C75:C81)</f>
        <v>149000</v>
      </c>
    </row>
    <row r="75" spans="1:5" s="126" customFormat="1" ht="14.25" customHeight="1" x14ac:dyDescent="0.2">
      <c r="A75" s="115" t="s">
        <v>50</v>
      </c>
      <c r="B75" s="123"/>
      <c r="C75" s="154">
        <v>17000</v>
      </c>
      <c r="D75" s="124"/>
      <c r="E75" s="125"/>
    </row>
    <row r="76" spans="1:5" ht="14.25" customHeight="1" x14ac:dyDescent="0.2">
      <c r="A76" s="148" t="s">
        <v>51</v>
      </c>
      <c r="B76" s="114"/>
      <c r="C76" s="77">
        <v>12000</v>
      </c>
      <c r="D76" s="110"/>
    </row>
    <row r="77" spans="1:5" s="23" customFormat="1" ht="14.25" x14ac:dyDescent="0.2">
      <c r="A77" s="115" t="s">
        <v>44</v>
      </c>
      <c r="B77" s="121"/>
      <c r="C77" s="155">
        <v>100000</v>
      </c>
      <c r="D77" s="122"/>
      <c r="E77" s="22"/>
    </row>
    <row r="78" spans="1:5" ht="13.5" thickBot="1" x14ac:dyDescent="0.25">
      <c r="A78" s="113" t="s">
        <v>48</v>
      </c>
      <c r="B78" s="114"/>
      <c r="C78" s="77">
        <v>20000</v>
      </c>
      <c r="D78" s="71"/>
    </row>
    <row r="79" spans="1:5" hidden="1" x14ac:dyDescent="0.2">
      <c r="A79" s="115"/>
      <c r="B79" s="116"/>
      <c r="C79" s="109"/>
      <c r="D79" s="72"/>
    </row>
    <row r="80" spans="1:5" hidden="1" x14ac:dyDescent="0.2">
      <c r="A80" s="117"/>
      <c r="B80" s="116"/>
      <c r="C80" s="109"/>
      <c r="D80" s="72"/>
    </row>
    <row r="81" spans="1:4" ht="13.5" hidden="1" thickBot="1" x14ac:dyDescent="0.25">
      <c r="A81" s="51"/>
      <c r="B81" s="150"/>
      <c r="C81" s="132"/>
      <c r="D81" s="72"/>
    </row>
    <row r="82" spans="1:4" ht="21.75" customHeight="1" thickBot="1" x14ac:dyDescent="0.25">
      <c r="A82" s="2" t="s">
        <v>19</v>
      </c>
      <c r="B82" s="3">
        <f>SUM(B6,B13)</f>
        <v>230144.08</v>
      </c>
      <c r="C82" s="4">
        <f>SUM(C6,C13)</f>
        <v>215210</v>
      </c>
      <c r="D82" s="120">
        <f>SUM(D13,D6)</f>
        <v>445354.08</v>
      </c>
    </row>
    <row r="83" spans="1:4" x14ac:dyDescent="0.2">
      <c r="B83" s="13"/>
      <c r="C83" s="13"/>
      <c r="D83" s="13"/>
    </row>
  </sheetData>
  <mergeCells count="1">
    <mergeCell ref="A3:D3"/>
  </mergeCells>
  <printOptions horizontalCentered="1"/>
  <pageMargins left="0.31496062992125984" right="0.31496062992125984" top="0.78740157480314965" bottom="0.39370078740157483" header="0.11811023622047245" footer="0.11811023622047245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3.ZR</vt:lpstr>
      <vt:lpstr>'3.ZR'!Názvy_tisku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2022-08-24T06:00:57Z</cp:lastPrinted>
  <dcterms:created xsi:type="dcterms:W3CDTF">2010-05-26T11:33:11Z</dcterms:created>
  <dcterms:modified xsi:type="dcterms:W3CDTF">2022-08-24T07:53:04Z</dcterms:modified>
</cp:coreProperties>
</file>