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565"/>
  </bookViews>
  <sheets>
    <sheet name="V. změna " sheetId="1" r:id="rId1"/>
  </sheets>
  <definedNames>
    <definedName name="_xlnm.Print_Area" localSheetId="0">'V. změna '!$A$1:$T$68</definedName>
  </definedNames>
  <calcPr calcId="125725"/>
</workbook>
</file>

<file path=xl/calcChain.xml><?xml version="1.0" encoding="utf-8"?>
<calcChain xmlns="http://schemas.openxmlformats.org/spreadsheetml/2006/main">
  <c r="J29" i="1"/>
  <c r="S37"/>
  <c r="S55"/>
  <c r="T55" s="1"/>
  <c r="S40" l="1"/>
  <c r="S63" s="1"/>
  <c r="S68"/>
  <c r="T37"/>
  <c r="Q67"/>
  <c r="S59" l="1"/>
  <c r="J26"/>
  <c r="Q50"/>
  <c r="R37"/>
  <c r="M68"/>
  <c r="J9"/>
  <c r="O68"/>
  <c r="N66"/>
  <c r="P66" s="1"/>
  <c r="P64"/>
  <c r="R64" s="1"/>
  <c r="T64" s="1"/>
  <c r="J63"/>
  <c r="J68" s="1"/>
  <c r="J59"/>
  <c r="K58"/>
  <c r="K67" s="1"/>
  <c r="O53"/>
  <c r="M48"/>
  <c r="O45"/>
  <c r="P45" s="1"/>
  <c r="R45" s="1"/>
  <c r="T45" s="1"/>
  <c r="L43"/>
  <c r="N43" s="1"/>
  <c r="M40"/>
  <c r="L40"/>
  <c r="N40" s="1"/>
  <c r="P40" s="1"/>
  <c r="P37"/>
  <c r="L35"/>
  <c r="N35" s="1"/>
  <c r="P35" s="1"/>
  <c r="R35" s="1"/>
  <c r="T35" s="1"/>
  <c r="J23"/>
  <c r="J16"/>
  <c r="J20" s="1"/>
  <c r="Q66" l="1"/>
  <c r="Q59"/>
  <c r="R66"/>
  <c r="T66" s="1"/>
  <c r="P43"/>
  <c r="R43" s="1"/>
  <c r="T43" s="1"/>
  <c r="R50"/>
  <c r="T50" s="1"/>
  <c r="R40"/>
  <c r="T40" s="1"/>
  <c r="Q68"/>
  <c r="O57"/>
  <c r="O59" s="1"/>
  <c r="K68"/>
  <c r="L67"/>
  <c r="N67" s="1"/>
  <c r="P67" s="1"/>
  <c r="R67" s="1"/>
  <c r="T67" s="1"/>
  <c r="N48"/>
  <c r="P48" s="1"/>
  <c r="R48" s="1"/>
  <c r="T48" s="1"/>
  <c r="P53"/>
  <c r="R53" s="1"/>
  <c r="T53" s="1"/>
  <c r="L58"/>
  <c r="L63"/>
  <c r="L68" l="1"/>
  <c r="N63"/>
  <c r="L59"/>
  <c r="N59" s="1"/>
  <c r="N58"/>
  <c r="P58" s="1"/>
  <c r="P59" l="1"/>
  <c r="R58"/>
  <c r="T58" s="1"/>
  <c r="N68"/>
  <c r="P63"/>
  <c r="R59" l="1"/>
  <c r="T59" s="1"/>
  <c r="P68"/>
  <c r="R63"/>
  <c r="R68" l="1"/>
  <c r="T63"/>
  <c r="T68" s="1"/>
</calcChain>
</file>

<file path=xl/sharedStrings.xml><?xml version="1.0" encoding="utf-8"?>
<sst xmlns="http://schemas.openxmlformats.org/spreadsheetml/2006/main" count="119" uniqueCount="82">
  <si>
    <t>Limit celkem od poč. roku:</t>
  </si>
  <si>
    <t xml:space="preserve">rozděleno </t>
  </si>
  <si>
    <t>ZK/10/637/2009 z 2.12.2009</t>
  </si>
  <si>
    <t>zůstatek k rozdělení</t>
  </si>
  <si>
    <t xml:space="preserve">zvýšení limitu - zapojení výsledku hospodaření za rok 2009 </t>
  </si>
  <si>
    <t>Rada 3.2.2010 RK/3/152/2010. a Zastupitelstvo 25.3.2010 ZK/12/815/2010</t>
  </si>
  <si>
    <t>limit celkem od počátku  roku 2010</t>
  </si>
  <si>
    <t>Odvětví: kultury ( kap. 16)</t>
  </si>
  <si>
    <t>Limit:</t>
  </si>
  <si>
    <t>schváleno</t>
  </si>
  <si>
    <t>ZK/10/637/2009 ze dne 2.12.2009</t>
  </si>
  <si>
    <t>změny financování</t>
  </si>
  <si>
    <t>nová akce</t>
  </si>
  <si>
    <t>nové akce - rozdělení zůstatku</t>
  </si>
  <si>
    <t>Rada dne 14.7.2010 a zastup. 9.9.2010</t>
  </si>
  <si>
    <t xml:space="preserve">nové akce </t>
  </si>
  <si>
    <t>v tis. Kč na 1 deset. místo</t>
  </si>
  <si>
    <r>
      <t xml:space="preserve">změna dle usnesení Rady KHK a Zastupitelstva KHK č. 12/815/2010       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1. </t>
    </r>
    <r>
      <rPr>
        <b/>
        <i/>
        <sz val="10"/>
        <rFont val="Arial"/>
        <family val="2"/>
        <charset val="238"/>
      </rPr>
      <t>změna rozpočtu KHK ZK</t>
    </r>
  </si>
  <si>
    <t>Číslo  org.</t>
  </si>
  <si>
    <t>§</t>
  </si>
  <si>
    <t>Položka</t>
  </si>
  <si>
    <t>Číslo
akce</t>
  </si>
  <si>
    <t>Organizace
Název akce</t>
  </si>
  <si>
    <r>
      <t xml:space="preserve">Zdroj krytí </t>
    </r>
    <r>
      <rPr>
        <sz val="10"/>
        <rFont val="Arial"/>
        <family val="2"/>
        <charset val="238"/>
      </rPr>
      <t>kapitola 13 2009</t>
    </r>
  </si>
  <si>
    <r>
      <t xml:space="preserve">Zdroj krytí </t>
    </r>
    <r>
      <rPr>
        <sz val="10"/>
        <rFont val="Arial"/>
        <family val="2"/>
        <charset val="238"/>
      </rPr>
      <t xml:space="preserve"> 2009  (ROP NUTS II Severovýchod 3.1.)</t>
    </r>
  </si>
  <si>
    <r>
      <t xml:space="preserve">Zdroj krytí        </t>
    </r>
    <r>
      <rPr>
        <sz val="10"/>
        <rFont val="Arial"/>
        <family val="2"/>
        <charset val="238"/>
      </rPr>
      <t xml:space="preserve"> úvěr         2009     </t>
    </r>
  </si>
  <si>
    <r>
      <t xml:space="preserve">Zdroj krytí        </t>
    </r>
    <r>
      <rPr>
        <sz val="10"/>
        <rFont val="Arial"/>
        <family val="2"/>
        <charset val="238"/>
      </rPr>
      <t xml:space="preserve"> úvěr     2010      </t>
    </r>
  </si>
  <si>
    <r>
      <t xml:space="preserve">Počáteční stav </t>
    </r>
    <r>
      <rPr>
        <sz val="10"/>
        <rFont val="Arial"/>
        <family val="2"/>
        <charset val="238"/>
      </rPr>
      <t>/ze schváleného rozpočtu/ Zastupitelstvo ZK/10/637/2009 ze dne 2.12.2009</t>
    </r>
    <r>
      <rPr>
        <b/>
        <sz val="10"/>
        <rFont val="Arial"/>
        <family val="2"/>
        <charset val="238"/>
      </rPr>
      <t xml:space="preserve">
</t>
    </r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</si>
  <si>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 konané  2.3.2010 RK/3/152/2010 Zastupitelstva konané 25.3.2010  ZK/12/815/2010</t>
    </r>
  </si>
  <si>
    <r>
      <t xml:space="preserve">Upravený
rozpočet
</t>
    </r>
    <r>
      <rPr>
        <sz val="10"/>
        <rFont val="Arial"/>
        <family val="2"/>
        <charset val="238"/>
      </rPr>
      <t>v tis. Kč</t>
    </r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</si>
  <si>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konané 3.3.2010    č. </t>
    </r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</si>
  <si>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konané 14.7.2010    č. , Zastupitelstva konané 9.9.2010 č.</t>
    </r>
  </si>
  <si>
    <t>Muzeum východních Čech v Hradci Králové</t>
  </si>
  <si>
    <t>KP/09/506</t>
  </si>
  <si>
    <t>Nákup vitrin a výstavního mobiliáře</t>
  </si>
  <si>
    <t>celkem inv. transfery PO</t>
  </si>
  <si>
    <t>KP/10/507</t>
  </si>
  <si>
    <t>vybudování cyklotrasy - bojiště války 1866 na Chlumu</t>
  </si>
  <si>
    <t>Hvězdárna v Úpici</t>
  </si>
  <si>
    <t>KP/10/504</t>
  </si>
  <si>
    <t>Pozorovatelna slunce</t>
  </si>
  <si>
    <t>Muzeum a galerie Orlických hor v RK</t>
  </si>
  <si>
    <t>KP/10/506</t>
  </si>
  <si>
    <t>Centrum krajky ve Vamberku - projekt - nezpůsobilé výdaje</t>
  </si>
  <si>
    <t>KP/10/508</t>
  </si>
  <si>
    <t>Hvězdárna a planetárium v Hr. Kr</t>
  </si>
  <si>
    <t>KP/09/510</t>
  </si>
  <si>
    <t>dokumenatace pro vydání SR - dig. Planetárium HK</t>
  </si>
  <si>
    <t>kapitálové výdaje</t>
  </si>
  <si>
    <t>Galerie výtvarného umění Náchod</t>
  </si>
  <si>
    <t>KP/10/509</t>
  </si>
  <si>
    <t>restaurování obrazů</t>
  </si>
  <si>
    <t>neinvestiční příspěvky PO</t>
  </si>
  <si>
    <t>nerozdělena rezerva v limitu odvětví</t>
  </si>
  <si>
    <t>celkem rezervy kapitálových výdajů</t>
  </si>
  <si>
    <t>Rozděleno celkem</t>
  </si>
  <si>
    <t>Rozděleno:</t>
  </si>
  <si>
    <t>Rekapitulace:</t>
  </si>
  <si>
    <t>PS</t>
  </si>
  <si>
    <t>Úprava</t>
  </si>
  <si>
    <t>UR</t>
  </si>
  <si>
    <t>položka</t>
  </si>
  <si>
    <t>kapitálové výdaje - investiční transfery PO</t>
  </si>
  <si>
    <t>běžné výdaje - neinvestiční příspěvky PO</t>
  </si>
  <si>
    <t>kapitálové výdaje - pořízení dlouhodobého hmotného  majetku - pozemky</t>
  </si>
  <si>
    <t>kapitálové výdaje -pořízení projektové dokumentace</t>
  </si>
  <si>
    <t>ostatní kapitálové výdaje - rezervy kapitálových výdajů</t>
  </si>
  <si>
    <t>celkem</t>
  </si>
  <si>
    <t>pořízení mikroskopické techniky pro přírodověd. Odd</t>
  </si>
  <si>
    <t>zvýšení limitu FRR</t>
  </si>
  <si>
    <t>zvýšení limitu -</t>
  </si>
  <si>
    <t>KP/10/510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</si>
  <si>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konané 26.7.2010    č. , </t>
    </r>
  </si>
  <si>
    <t>Rada 26.7.2010</t>
  </si>
  <si>
    <t>příprava projektu a žádosti o dotaci z OP .VaVpi</t>
  </si>
  <si>
    <t>příloha č. 1  pro jednání Rady 18.8.2010  a zastupitelstvo 9.9.2010</t>
  </si>
  <si>
    <t xml:space="preserve">Kapitola 50 - Fond rozvoje a reprodukce Královéhradeckého kraje rok 2010 - sumář - V. návrh úprav 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</si>
  <si>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konané 18.8.2010    č. , </t>
    </r>
  </si>
  <si>
    <r>
      <t>změna dle usnesení Rady KHK a Zastupitelstva KHK  dne 9.9.2010 č.                                                                                        3</t>
    </r>
    <r>
      <rPr>
        <b/>
        <sz val="10"/>
        <rFont val="Arial"/>
        <family val="2"/>
        <charset val="238"/>
      </rPr>
      <t xml:space="preserve">. změna rozpočtu KHK ZK  </t>
    </r>
  </si>
  <si>
    <t>Rekonstrukce WC pro návštěvníky</t>
  </si>
  <si>
    <t>KP/10/511</t>
  </si>
  <si>
    <t>Rada 18.8.2010 a zastupitelstvo 9.9.2010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</si>
</sst>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i/>
      <sz val="10"/>
      <color indexed="48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ADEA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39" applyAlignment="0">
      <alignment horizontal="left"/>
    </xf>
  </cellStyleXfs>
  <cellXfs count="32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1" fillId="0" borderId="0" xfId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164" fontId="8" fillId="0" borderId="3" xfId="1" applyNumberFormat="1" applyFont="1" applyBorder="1" applyAlignment="1">
      <alignment horizontal="right"/>
    </xf>
    <xf numFmtId="164" fontId="1" fillId="0" borderId="0" xfId="1" applyNumberFormat="1" applyAlignment="1">
      <alignment horizontal="left"/>
    </xf>
    <xf numFmtId="0" fontId="1" fillId="0" borderId="4" xfId="1" applyBorder="1" applyAlignment="1">
      <alignment horizontal="left"/>
    </xf>
    <xf numFmtId="0" fontId="1" fillId="0" borderId="5" xfId="1" applyBorder="1" applyAlignment="1">
      <alignment horizontal="left"/>
    </xf>
    <xf numFmtId="164" fontId="9" fillId="0" borderId="6" xfId="1" applyNumberFormat="1" applyFont="1" applyBorder="1" applyAlignment="1">
      <alignment horizontal="right"/>
    </xf>
    <xf numFmtId="0" fontId="5" fillId="0" borderId="7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1" fillId="0" borderId="8" xfId="1" applyBorder="1" applyAlignment="1">
      <alignment horizontal="left"/>
    </xf>
    <xf numFmtId="164" fontId="9" fillId="0" borderId="9" xfId="1" applyNumberFormat="1" applyFont="1" applyBorder="1" applyAlignment="1">
      <alignment horizontal="right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1" fillId="0" borderId="11" xfId="1" applyBorder="1" applyAlignment="1">
      <alignment horizontal="left"/>
    </xf>
    <xf numFmtId="164" fontId="9" fillId="0" borderId="12" xfId="1" applyNumberFormat="1" applyFont="1" applyBorder="1" applyAlignment="1">
      <alignment horizontal="right"/>
    </xf>
    <xf numFmtId="0" fontId="1" fillId="0" borderId="0" xfId="1" applyFont="1" applyAlignment="1">
      <alignment horizontal="left"/>
    </xf>
    <xf numFmtId="0" fontId="7" fillId="0" borderId="0" xfId="1" applyFont="1" applyBorder="1" applyAlignment="1">
      <alignment horizontal="left"/>
    </xf>
    <xf numFmtId="164" fontId="8" fillId="0" borderId="0" xfId="1" applyNumberFormat="1" applyFont="1" applyBorder="1" applyAlignment="1">
      <alignment horizontal="right"/>
    </xf>
    <xf numFmtId="0" fontId="7" fillId="0" borderId="1" xfId="1" applyFont="1" applyBorder="1" applyAlignment="1">
      <alignment horizontal="left"/>
    </xf>
    <xf numFmtId="0" fontId="1" fillId="0" borderId="2" xfId="1" applyBorder="1" applyAlignment="1">
      <alignment horizontal="left"/>
    </xf>
    <xf numFmtId="164" fontId="1" fillId="0" borderId="0" xfId="1" applyNumberFormat="1" applyFont="1" applyAlignment="1">
      <alignment horizontal="left"/>
    </xf>
    <xf numFmtId="0" fontId="1" fillId="0" borderId="0" xfId="1" applyBorder="1" applyAlignment="1">
      <alignment horizontal="left"/>
    </xf>
    <xf numFmtId="0" fontId="1" fillId="0" borderId="13" xfId="1" applyBorder="1" applyAlignment="1">
      <alignment horizontal="left"/>
    </xf>
    <xf numFmtId="164" fontId="9" fillId="0" borderId="14" xfId="1" applyNumberFormat="1" applyFont="1" applyBorder="1" applyAlignment="1">
      <alignment horizontal="right"/>
    </xf>
    <xf numFmtId="164" fontId="8" fillId="0" borderId="9" xfId="1" applyNumberFormat="1" applyFont="1" applyBorder="1" applyAlignment="1">
      <alignment horizontal="right"/>
    </xf>
    <xf numFmtId="0" fontId="1" fillId="0" borderId="5" xfId="1" applyFont="1" applyBorder="1" applyAlignment="1">
      <alignment horizontal="left"/>
    </xf>
    <xf numFmtId="0" fontId="5" fillId="0" borderId="15" xfId="1" applyFont="1" applyBorder="1" applyAlignment="1">
      <alignment horizontal="left"/>
    </xf>
    <xf numFmtId="164" fontId="8" fillId="0" borderId="12" xfId="1" applyNumberFormat="1" applyFont="1" applyBorder="1" applyAlignment="1">
      <alignment horizontal="right"/>
    </xf>
    <xf numFmtId="0" fontId="1" fillId="0" borderId="13" xfId="1" applyFont="1" applyBorder="1" applyAlignment="1">
      <alignment horizontal="left"/>
    </xf>
    <xf numFmtId="0" fontId="1" fillId="0" borderId="17" xfId="1" applyFont="1" applyBorder="1" applyAlignment="1">
      <alignment horizontal="left"/>
    </xf>
    <xf numFmtId="0" fontId="1" fillId="0" borderId="18" xfId="1" applyFont="1" applyBorder="1" applyAlignment="1">
      <alignment horizontal="left"/>
    </xf>
    <xf numFmtId="0" fontId="1" fillId="0" borderId="18" xfId="1" applyBorder="1" applyAlignment="1">
      <alignment horizontal="left"/>
    </xf>
    <xf numFmtId="164" fontId="9" fillId="0" borderId="21" xfId="1" applyNumberFormat="1" applyFont="1" applyBorder="1" applyAlignment="1">
      <alignment horizontal="right"/>
    </xf>
    <xf numFmtId="0" fontId="1" fillId="0" borderId="22" xfId="1" applyFont="1" applyBorder="1" applyAlignment="1">
      <alignment horizontal="left"/>
    </xf>
    <xf numFmtId="164" fontId="9" fillId="0" borderId="23" xfId="1" applyNumberFormat="1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0" fillId="0" borderId="0" xfId="1" applyFont="1" applyBorder="1"/>
    <xf numFmtId="0" fontId="7" fillId="0" borderId="0" xfId="1" applyFont="1" applyBorder="1"/>
    <xf numFmtId="164" fontId="9" fillId="0" borderId="0" xfId="1" applyNumberFormat="1" applyFont="1" applyBorder="1" applyAlignment="1">
      <alignment horizontal="right"/>
    </xf>
    <xf numFmtId="164" fontId="1" fillId="0" borderId="0" xfId="1" applyNumberFormat="1" applyBorder="1" applyAlignment="1">
      <alignment horizontal="left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164" fontId="5" fillId="0" borderId="28" xfId="1" applyNumberFormat="1" applyFont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left" wrapText="1"/>
    </xf>
    <xf numFmtId="0" fontId="11" fillId="0" borderId="33" xfId="1" applyFont="1" applyFill="1" applyBorder="1" applyAlignment="1">
      <alignment horizontal="left" wrapText="1"/>
    </xf>
    <xf numFmtId="0" fontId="5" fillId="0" borderId="33" xfId="1" applyFont="1" applyFill="1" applyBorder="1" applyAlignment="1">
      <alignment horizontal="left"/>
    </xf>
    <xf numFmtId="164" fontId="12" fillId="0" borderId="34" xfId="1" applyNumberFormat="1" applyFont="1" applyFill="1" applyBorder="1" applyAlignment="1">
      <alignment horizontal="right"/>
    </xf>
    <xf numFmtId="164" fontId="1" fillId="2" borderId="31" xfId="1" applyNumberFormat="1" applyFont="1" applyFill="1" applyBorder="1" applyAlignment="1">
      <alignment horizontal="right"/>
    </xf>
    <xf numFmtId="164" fontId="5" fillId="0" borderId="35" xfId="1" applyNumberFormat="1" applyFont="1" applyBorder="1" applyAlignment="1">
      <alignment horizontal="right"/>
    </xf>
    <xf numFmtId="164" fontId="1" fillId="0" borderId="35" xfId="1" applyNumberFormat="1" applyFont="1" applyBorder="1" applyAlignment="1">
      <alignment horizontal="right"/>
    </xf>
    <xf numFmtId="164" fontId="1" fillId="3" borderId="36" xfId="1" applyNumberFormat="1" applyFont="1" applyFill="1" applyBorder="1" applyAlignment="1">
      <alignment horizontal="right"/>
    </xf>
    <xf numFmtId="164" fontId="1" fillId="0" borderId="20" xfId="1" applyNumberFormat="1" applyFont="1" applyBorder="1" applyAlignment="1">
      <alignment horizontal="right"/>
    </xf>
    <xf numFmtId="0" fontId="5" fillId="0" borderId="37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left" wrapText="1"/>
    </xf>
    <xf numFmtId="0" fontId="1" fillId="0" borderId="38" xfId="1" applyFont="1" applyFill="1" applyBorder="1" applyAlignment="1">
      <alignment horizontal="left" wrapText="1"/>
    </xf>
    <xf numFmtId="0" fontId="1" fillId="0" borderId="40" xfId="1" applyFont="1" applyFill="1" applyBorder="1" applyAlignment="1">
      <alignment horizontal="left" wrapText="1"/>
    </xf>
    <xf numFmtId="4" fontId="1" fillId="0" borderId="40" xfId="1" applyNumberFormat="1" applyFont="1" applyFill="1" applyBorder="1" applyAlignment="1">
      <alignment horizontal="left" vertical="distributed" wrapText="1"/>
    </xf>
    <xf numFmtId="164" fontId="1" fillId="0" borderId="41" xfId="1" applyNumberFormat="1" applyFont="1" applyFill="1" applyBorder="1" applyAlignment="1">
      <alignment horizontal="right"/>
    </xf>
    <xf numFmtId="164" fontId="1" fillId="2" borderId="37" xfId="1" applyNumberFormat="1" applyFont="1" applyFill="1" applyBorder="1" applyAlignment="1">
      <alignment horizontal="right"/>
    </xf>
    <xf numFmtId="164" fontId="5" fillId="0" borderId="42" xfId="1" applyNumberFormat="1" applyFont="1" applyBorder="1" applyAlignment="1">
      <alignment horizontal="right"/>
    </xf>
    <xf numFmtId="164" fontId="1" fillId="0" borderId="42" xfId="1" applyNumberFormat="1" applyFont="1" applyBorder="1" applyAlignment="1">
      <alignment horizontal="right"/>
    </xf>
    <xf numFmtId="164" fontId="1" fillId="3" borderId="37" xfId="1" applyNumberFormat="1" applyFont="1" applyFill="1" applyBorder="1" applyAlignment="1">
      <alignment horizontal="right"/>
    </xf>
    <xf numFmtId="164" fontId="1" fillId="0" borderId="43" xfId="1" applyNumberFormat="1" applyFont="1" applyBorder="1" applyAlignment="1">
      <alignment horizontal="right"/>
    </xf>
    <xf numFmtId="0" fontId="1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left"/>
    </xf>
    <xf numFmtId="0" fontId="5" fillId="0" borderId="48" xfId="1" applyFont="1" applyFill="1" applyBorder="1" applyAlignment="1">
      <alignment horizontal="left"/>
    </xf>
    <xf numFmtId="164" fontId="1" fillId="0" borderId="48" xfId="1" applyNumberFormat="1" applyFont="1" applyFill="1" applyBorder="1" applyAlignment="1">
      <alignment horizontal="right"/>
    </xf>
    <xf numFmtId="164" fontId="5" fillId="4" borderId="49" xfId="1" applyNumberFormat="1" applyFont="1" applyFill="1" applyBorder="1" applyAlignment="1">
      <alignment horizontal="right"/>
    </xf>
    <xf numFmtId="164" fontId="5" fillId="2" borderId="46" xfId="1" applyNumberFormat="1" applyFont="1" applyFill="1" applyBorder="1" applyAlignment="1">
      <alignment horizontal="right"/>
    </xf>
    <xf numFmtId="164" fontId="5" fillId="4" borderId="50" xfId="1" applyNumberFormat="1" applyFont="1" applyFill="1" applyBorder="1" applyAlignment="1">
      <alignment horizontal="right"/>
    </xf>
    <xf numFmtId="164" fontId="5" fillId="3" borderId="46" xfId="1" applyNumberFormat="1" applyFont="1" applyFill="1" applyBorder="1" applyAlignment="1">
      <alignment horizontal="right"/>
    </xf>
    <xf numFmtId="164" fontId="5" fillId="4" borderId="51" xfId="1" applyNumberFormat="1" applyFont="1" applyFill="1" applyBorder="1" applyAlignment="1">
      <alignment horizontal="right"/>
    </xf>
    <xf numFmtId="0" fontId="1" fillId="0" borderId="44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1" fillId="0" borderId="52" xfId="1" applyFont="1" applyFill="1" applyBorder="1" applyAlignment="1">
      <alignment horizontal="left"/>
    </xf>
    <xf numFmtId="0" fontId="5" fillId="0" borderId="52" xfId="1" applyFont="1" applyFill="1" applyBorder="1" applyAlignment="1">
      <alignment horizontal="left"/>
    </xf>
    <xf numFmtId="0" fontId="5" fillId="0" borderId="53" xfId="1" applyFont="1" applyFill="1" applyBorder="1" applyAlignment="1">
      <alignment horizontal="left"/>
    </xf>
    <xf numFmtId="164" fontId="1" fillId="0" borderId="53" xfId="1" applyNumberFormat="1" applyFont="1" applyFill="1" applyBorder="1" applyAlignment="1">
      <alignment horizontal="right"/>
    </xf>
    <xf numFmtId="164" fontId="5" fillId="4" borderId="23" xfId="1" applyNumberFormat="1" applyFont="1" applyFill="1" applyBorder="1" applyAlignment="1">
      <alignment horizontal="right"/>
    </xf>
    <xf numFmtId="164" fontId="5" fillId="2" borderId="44" xfId="1" applyNumberFormat="1" applyFont="1" applyFill="1" applyBorder="1" applyAlignment="1">
      <alignment horizontal="right"/>
    </xf>
    <xf numFmtId="164" fontId="5" fillId="4" borderId="54" xfId="1" applyNumberFormat="1" applyFont="1" applyFill="1" applyBorder="1" applyAlignment="1">
      <alignment horizontal="right"/>
    </xf>
    <xf numFmtId="164" fontId="1" fillId="3" borderId="44" xfId="1" applyNumberFormat="1" applyFont="1" applyFill="1" applyBorder="1" applyAlignment="1">
      <alignment horizontal="right"/>
    </xf>
    <xf numFmtId="164" fontId="5" fillId="4" borderId="45" xfId="1" applyNumberFormat="1" applyFont="1" applyFill="1" applyBorder="1" applyAlignment="1">
      <alignment horizontal="right"/>
    </xf>
    <xf numFmtId="0" fontId="1" fillId="0" borderId="55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left"/>
    </xf>
    <xf numFmtId="0" fontId="5" fillId="0" borderId="57" xfId="1" applyFont="1" applyFill="1" applyBorder="1" applyAlignment="1">
      <alignment horizontal="left"/>
    </xf>
    <xf numFmtId="164" fontId="1" fillId="0" borderId="57" xfId="1" applyNumberFormat="1" applyFont="1" applyFill="1" applyBorder="1" applyAlignment="1">
      <alignment horizontal="right"/>
    </xf>
    <xf numFmtId="164" fontId="5" fillId="4" borderId="9" xfId="1" applyNumberFormat="1" applyFont="1" applyFill="1" applyBorder="1" applyAlignment="1">
      <alignment horizontal="right"/>
    </xf>
    <xf numFmtId="164" fontId="5" fillId="2" borderId="55" xfId="1" applyNumberFormat="1" applyFont="1" applyFill="1" applyBorder="1" applyAlignment="1">
      <alignment horizontal="right"/>
    </xf>
    <xf numFmtId="164" fontId="5" fillId="4" borderId="58" xfId="1" applyNumberFormat="1" applyFont="1" applyFill="1" applyBorder="1" applyAlignment="1">
      <alignment horizontal="right"/>
    </xf>
    <xf numFmtId="164" fontId="5" fillId="3" borderId="55" xfId="1" applyNumberFormat="1" applyFont="1" applyFill="1" applyBorder="1" applyAlignment="1">
      <alignment horizontal="right"/>
    </xf>
    <xf numFmtId="164" fontId="5" fillId="4" borderId="59" xfId="1" applyNumberFormat="1" applyFont="1" applyFill="1" applyBorder="1" applyAlignment="1">
      <alignment horizontal="right"/>
    </xf>
    <xf numFmtId="0" fontId="5" fillId="0" borderId="44" xfId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left" wrapText="1"/>
    </xf>
    <xf numFmtId="0" fontId="11" fillId="0" borderId="53" xfId="1" applyFont="1" applyFill="1" applyBorder="1" applyAlignment="1">
      <alignment horizontal="left" wrapText="1"/>
    </xf>
    <xf numFmtId="4" fontId="1" fillId="0" borderId="53" xfId="1" applyNumberFormat="1" applyFont="1" applyFill="1" applyBorder="1" applyAlignment="1">
      <alignment horizontal="left"/>
    </xf>
    <xf numFmtId="164" fontId="12" fillId="0" borderId="23" xfId="1" applyNumberFormat="1" applyFont="1" applyFill="1" applyBorder="1" applyAlignment="1">
      <alignment horizontal="right"/>
    </xf>
    <xf numFmtId="164" fontId="1" fillId="2" borderId="44" xfId="1" applyNumberFormat="1" applyFont="1" applyFill="1" applyBorder="1" applyAlignment="1">
      <alignment horizontal="right"/>
    </xf>
    <xf numFmtId="164" fontId="5" fillId="0" borderId="54" xfId="1" applyNumberFormat="1" applyFont="1" applyBorder="1" applyAlignment="1">
      <alignment horizontal="right"/>
    </xf>
    <xf numFmtId="164" fontId="1" fillId="0" borderId="54" xfId="1" applyNumberFormat="1" applyFont="1" applyBorder="1" applyAlignment="1">
      <alignment horizontal="right"/>
    </xf>
    <xf numFmtId="164" fontId="1" fillId="0" borderId="45" xfId="1" applyNumberFormat="1" applyFont="1" applyBorder="1" applyAlignment="1">
      <alignment horizontal="right"/>
    </xf>
    <xf numFmtId="0" fontId="1" fillId="0" borderId="38" xfId="1" applyFont="1" applyFill="1" applyBorder="1" applyAlignment="1">
      <alignment horizontal="left"/>
    </xf>
    <xf numFmtId="0" fontId="1" fillId="0" borderId="40" xfId="1" applyFont="1" applyFill="1" applyBorder="1" applyAlignment="1">
      <alignment horizontal="left"/>
    </xf>
    <xf numFmtId="4" fontId="1" fillId="0" borderId="40" xfId="1" applyNumberFormat="1" applyFont="1" applyFill="1" applyBorder="1" applyAlignment="1">
      <alignment horizontal="left"/>
    </xf>
    <xf numFmtId="0" fontId="5" fillId="0" borderId="55" xfId="1" applyFont="1" applyFill="1" applyBorder="1" applyAlignment="1">
      <alignment horizontal="center" vertical="center"/>
    </xf>
    <xf numFmtId="0" fontId="1" fillId="0" borderId="56" xfId="1" applyFont="1" applyFill="1" applyBorder="1" applyAlignment="1">
      <alignment horizontal="center" vertical="center"/>
    </xf>
    <xf numFmtId="4" fontId="1" fillId="0" borderId="57" xfId="1" applyNumberFormat="1" applyFont="1" applyFill="1" applyBorder="1" applyAlignment="1">
      <alignment horizontal="left"/>
    </xf>
    <xf numFmtId="164" fontId="1" fillId="3" borderId="31" xfId="1" applyNumberFormat="1" applyFont="1" applyFill="1" applyBorder="1" applyAlignment="1">
      <alignment horizontal="right"/>
    </xf>
    <xf numFmtId="0" fontId="1" fillId="0" borderId="53" xfId="1" applyFont="1" applyFill="1" applyBorder="1" applyAlignment="1">
      <alignment horizontal="left"/>
    </xf>
    <xf numFmtId="4" fontId="1" fillId="0" borderId="33" xfId="1" applyNumberFormat="1" applyFont="1" applyFill="1" applyBorder="1" applyAlignment="1">
      <alignment horizontal="left"/>
    </xf>
    <xf numFmtId="164" fontId="1" fillId="0" borderId="34" xfId="1" applyNumberFormat="1" applyFont="1" applyFill="1" applyBorder="1" applyAlignment="1">
      <alignment horizontal="right"/>
    </xf>
    <xf numFmtId="0" fontId="5" fillId="0" borderId="46" xfId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/>
    </xf>
    <xf numFmtId="4" fontId="1" fillId="0" borderId="48" xfId="1" applyNumberFormat="1" applyFont="1" applyFill="1" applyBorder="1" applyAlignment="1">
      <alignment horizontal="left"/>
    </xf>
    <xf numFmtId="164" fontId="1" fillId="2" borderId="46" xfId="1" applyNumberFormat="1" applyFont="1" applyFill="1" applyBorder="1" applyAlignment="1">
      <alignment horizontal="right"/>
    </xf>
    <xf numFmtId="0" fontId="5" fillId="0" borderId="60" xfId="1" applyFont="1" applyFill="1" applyBorder="1" applyAlignment="1">
      <alignment horizontal="center" vertical="center"/>
    </xf>
    <xf numFmtId="0" fontId="5" fillId="0" borderId="61" xfId="1" applyFont="1" applyFill="1" applyBorder="1" applyAlignment="1">
      <alignment horizontal="center" vertical="center"/>
    </xf>
    <xf numFmtId="0" fontId="1" fillId="0" borderId="61" xfId="1" applyFont="1" applyFill="1" applyBorder="1" applyAlignment="1">
      <alignment horizontal="left"/>
    </xf>
    <xf numFmtId="0" fontId="5" fillId="0" borderId="61" xfId="1" applyFont="1" applyFill="1" applyBorder="1" applyAlignment="1">
      <alignment horizontal="left"/>
    </xf>
    <xf numFmtId="0" fontId="5" fillId="0" borderId="62" xfId="1" applyFont="1" applyFill="1" applyBorder="1" applyAlignment="1">
      <alignment horizontal="left"/>
    </xf>
    <xf numFmtId="4" fontId="1" fillId="0" borderId="62" xfId="1" applyNumberFormat="1" applyFont="1" applyFill="1" applyBorder="1" applyAlignment="1">
      <alignment horizontal="left"/>
    </xf>
    <xf numFmtId="164" fontId="5" fillId="4" borderId="63" xfId="1" applyNumberFormat="1" applyFont="1" applyFill="1" applyBorder="1" applyAlignment="1">
      <alignment horizontal="right"/>
    </xf>
    <xf numFmtId="164" fontId="5" fillId="3" borderId="60" xfId="1" applyNumberFormat="1" applyFont="1" applyFill="1" applyBorder="1" applyAlignment="1">
      <alignment horizontal="right"/>
    </xf>
    <xf numFmtId="164" fontId="5" fillId="4" borderId="64" xfId="1" applyNumberFormat="1" applyFont="1" applyFill="1" applyBorder="1" applyAlignment="1">
      <alignment horizontal="right"/>
    </xf>
    <xf numFmtId="164" fontId="1" fillId="2" borderId="60" xfId="1" applyNumberFormat="1" applyFont="1" applyFill="1" applyBorder="1" applyAlignment="1">
      <alignment horizontal="right"/>
    </xf>
    <xf numFmtId="164" fontId="1" fillId="3" borderId="60" xfId="1" applyNumberFormat="1" applyFont="1" applyFill="1" applyBorder="1" applyAlignment="1">
      <alignment horizontal="right"/>
    </xf>
    <xf numFmtId="164" fontId="5" fillId="4" borderId="65" xfId="1" applyNumberFormat="1" applyFont="1" applyFill="1" applyBorder="1" applyAlignment="1">
      <alignment horizontal="right"/>
    </xf>
    <xf numFmtId="0" fontId="1" fillId="0" borderId="52" xfId="1" applyFont="1" applyFill="1" applyBorder="1" applyAlignment="1">
      <alignment horizontal="center" vertical="center"/>
    </xf>
    <xf numFmtId="164" fontId="5" fillId="3" borderId="44" xfId="1" applyNumberFormat="1" applyFont="1" applyFill="1" applyBorder="1" applyAlignment="1">
      <alignment horizontal="right"/>
    </xf>
    <xf numFmtId="0" fontId="5" fillId="0" borderId="68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left"/>
    </xf>
    <xf numFmtId="0" fontId="5" fillId="0" borderId="39" xfId="1" applyFont="1" applyFill="1" applyBorder="1" applyAlignment="1">
      <alignment horizontal="left"/>
    </xf>
    <xf numFmtId="0" fontId="5" fillId="0" borderId="69" xfId="1" applyFont="1" applyFill="1" applyBorder="1" applyAlignment="1">
      <alignment horizontal="left"/>
    </xf>
    <xf numFmtId="4" fontId="1" fillId="0" borderId="69" xfId="1" applyNumberFormat="1" applyFont="1" applyFill="1" applyBorder="1" applyAlignment="1">
      <alignment horizontal="left"/>
    </xf>
    <xf numFmtId="164" fontId="5" fillId="0" borderId="21" xfId="1" applyNumberFormat="1" applyFont="1" applyFill="1" applyBorder="1" applyAlignment="1">
      <alignment horizontal="right"/>
    </xf>
    <xf numFmtId="164" fontId="5" fillId="3" borderId="68" xfId="1" applyNumberFormat="1" applyFont="1" applyFill="1" applyBorder="1" applyAlignment="1">
      <alignment horizontal="right"/>
    </xf>
    <xf numFmtId="164" fontId="5" fillId="0" borderId="70" xfId="1" applyNumberFormat="1" applyFont="1" applyFill="1" applyBorder="1" applyAlignment="1">
      <alignment horizontal="right"/>
    </xf>
    <xf numFmtId="164" fontId="1" fillId="2" borderId="68" xfId="1" applyNumberFormat="1" applyFont="1" applyFill="1" applyBorder="1" applyAlignment="1">
      <alignment horizontal="right"/>
    </xf>
    <xf numFmtId="164" fontId="5" fillId="0" borderId="71" xfId="1" applyNumberFormat="1" applyFont="1" applyFill="1" applyBorder="1" applyAlignment="1">
      <alignment horizontal="right"/>
    </xf>
    <xf numFmtId="164" fontId="5" fillId="0" borderId="9" xfId="1" applyNumberFormat="1" applyFont="1" applyFill="1" applyBorder="1" applyAlignment="1">
      <alignment horizontal="right"/>
    </xf>
    <xf numFmtId="164" fontId="5" fillId="0" borderId="58" xfId="1" applyNumberFormat="1" applyFont="1" applyFill="1" applyBorder="1" applyAlignment="1">
      <alignment horizontal="right"/>
    </xf>
    <xf numFmtId="4" fontId="1" fillId="0" borderId="18" xfId="1" applyNumberFormat="1" applyFont="1" applyBorder="1" applyAlignment="1">
      <alignment horizontal="left"/>
    </xf>
    <xf numFmtId="164" fontId="5" fillId="2" borderId="66" xfId="1" applyNumberFormat="1" applyFont="1" applyFill="1" applyBorder="1" applyAlignment="1">
      <alignment horizontal="right"/>
    </xf>
    <xf numFmtId="164" fontId="5" fillId="0" borderId="20" xfId="1" applyNumberFormat="1" applyFont="1" applyBorder="1" applyAlignment="1">
      <alignment horizontal="right"/>
    </xf>
    <xf numFmtId="0" fontId="1" fillId="0" borderId="69" xfId="1" applyFont="1" applyFill="1" applyBorder="1" applyAlignment="1">
      <alignment horizontal="center" vertical="center"/>
    </xf>
    <xf numFmtId="0" fontId="1" fillId="0" borderId="39" xfId="1" applyFont="1" applyBorder="1" applyAlignment="1">
      <alignment horizontal="left"/>
    </xf>
    <xf numFmtId="0" fontId="1" fillId="0" borderId="69" xfId="1" applyFont="1" applyFill="1" applyBorder="1" applyAlignment="1">
      <alignment horizontal="left"/>
    </xf>
    <xf numFmtId="164" fontId="1" fillId="0" borderId="21" xfId="1" applyNumberFormat="1" applyFont="1" applyFill="1" applyBorder="1" applyAlignment="1">
      <alignment horizontal="right"/>
    </xf>
    <xf numFmtId="164" fontId="5" fillId="0" borderId="70" xfId="1" applyNumberFormat="1" applyFont="1" applyBorder="1" applyAlignment="1">
      <alignment horizontal="right"/>
    </xf>
    <xf numFmtId="164" fontId="5" fillId="0" borderId="71" xfId="1" applyNumberFormat="1" applyFont="1" applyBorder="1" applyAlignment="1">
      <alignment horizontal="right"/>
    </xf>
    <xf numFmtId="0" fontId="5" fillId="0" borderId="38" xfId="1" applyFont="1" applyFill="1" applyBorder="1" applyAlignment="1">
      <alignment horizontal="center" vertical="center"/>
    </xf>
    <xf numFmtId="164" fontId="5" fillId="6" borderId="12" xfId="1" applyNumberFormat="1" applyFont="1" applyFill="1" applyBorder="1" applyAlignment="1">
      <alignment horizontal="right"/>
    </xf>
    <xf numFmtId="164" fontId="5" fillId="2" borderId="31" xfId="1" applyNumberFormat="1" applyFont="1" applyFill="1" applyBorder="1" applyAlignment="1">
      <alignment horizontal="right"/>
    </xf>
    <xf numFmtId="164" fontId="5" fillId="7" borderId="35" xfId="1" applyNumberFormat="1" applyFont="1" applyFill="1" applyBorder="1" applyAlignment="1">
      <alignment horizontal="right"/>
    </xf>
    <xf numFmtId="164" fontId="5" fillId="7" borderId="30" xfId="1" applyNumberFormat="1" applyFont="1" applyFill="1" applyBorder="1" applyAlignment="1">
      <alignment horizontal="right"/>
    </xf>
    <xf numFmtId="164" fontId="5" fillId="7" borderId="66" xfId="1" applyNumberFormat="1" applyFont="1" applyFill="1" applyBorder="1" applyAlignment="1">
      <alignment horizontal="right"/>
    </xf>
    <xf numFmtId="164" fontId="5" fillId="7" borderId="67" xfId="1" applyNumberFormat="1" applyFont="1" applyFill="1" applyBorder="1" applyAlignment="1">
      <alignment horizontal="right"/>
    </xf>
    <xf numFmtId="0" fontId="14" fillId="0" borderId="25" xfId="1" applyFont="1" applyFill="1" applyBorder="1" applyAlignment="1">
      <alignment horizontal="center"/>
    </xf>
    <xf numFmtId="0" fontId="14" fillId="0" borderId="26" xfId="1" applyFont="1" applyFill="1" applyBorder="1" applyAlignment="1">
      <alignment horizontal="center"/>
    </xf>
    <xf numFmtId="0" fontId="14" fillId="0" borderId="26" xfId="1" applyFont="1" applyFill="1" applyBorder="1" applyAlignment="1">
      <alignment horizontal="left"/>
    </xf>
    <xf numFmtId="0" fontId="8" fillId="0" borderId="26" xfId="1" applyFont="1" applyFill="1" applyBorder="1" applyAlignment="1">
      <alignment horizontal="left"/>
    </xf>
    <xf numFmtId="0" fontId="8" fillId="0" borderId="27" xfId="1" applyFont="1" applyFill="1" applyBorder="1" applyAlignment="1">
      <alignment horizontal="left"/>
    </xf>
    <xf numFmtId="0" fontId="14" fillId="0" borderId="27" xfId="1" applyFont="1" applyFill="1" applyBorder="1" applyAlignment="1">
      <alignment horizontal="left"/>
    </xf>
    <xf numFmtId="164" fontId="14" fillId="0" borderId="3" xfId="1" applyNumberFormat="1" applyFont="1" applyFill="1" applyBorder="1" applyAlignment="1">
      <alignment horizontal="right"/>
    </xf>
    <xf numFmtId="164" fontId="14" fillId="2" borderId="25" xfId="1" applyNumberFormat="1" applyFont="1" applyFill="1" applyBorder="1" applyAlignment="1">
      <alignment horizontal="right"/>
    </xf>
    <xf numFmtId="164" fontId="3" fillId="8" borderId="28" xfId="0" applyNumberFormat="1" applyFont="1" applyFill="1" applyBorder="1" applyAlignment="1">
      <alignment horizontal="right"/>
    </xf>
    <xf numFmtId="164" fontId="3" fillId="8" borderId="25" xfId="0" applyNumberFormat="1" applyFont="1" applyFill="1" applyBorder="1" applyAlignment="1">
      <alignment horizontal="right"/>
    </xf>
    <xf numFmtId="164" fontId="3" fillId="8" borderId="24" xfId="0" applyNumberFormat="1" applyFont="1" applyFill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164" fontId="1" fillId="0" borderId="0" xfId="1" applyNumberFormat="1" applyBorder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15" fillId="0" borderId="2" xfId="1" applyFont="1" applyBorder="1" applyAlignment="1">
      <alignment horizontal="left"/>
    </xf>
    <xf numFmtId="0" fontId="15" fillId="0" borderId="74" xfId="1" applyFont="1" applyBorder="1" applyAlignment="1">
      <alignment horizontal="left"/>
    </xf>
    <xf numFmtId="164" fontId="14" fillId="0" borderId="27" xfId="1" applyNumberFormat="1" applyFont="1" applyBorder="1" applyAlignment="1">
      <alignment horizontal="center"/>
    </xf>
    <xf numFmtId="164" fontId="14" fillId="0" borderId="25" xfId="1" applyNumberFormat="1" applyFont="1" applyBorder="1" applyAlignment="1">
      <alignment horizontal="center"/>
    </xf>
    <xf numFmtId="164" fontId="14" fillId="0" borderId="28" xfId="1" applyNumberFormat="1" applyFont="1" applyBorder="1" applyAlignment="1">
      <alignment horizontal="center"/>
    </xf>
    <xf numFmtId="164" fontId="14" fillId="0" borderId="74" xfId="1" applyNumberFormat="1" applyFont="1" applyBorder="1" applyAlignment="1">
      <alignment horizontal="center"/>
    </xf>
    <xf numFmtId="0" fontId="1" fillId="0" borderId="75" xfId="1" applyFont="1" applyBorder="1" applyAlignment="1">
      <alignment horizontal="left"/>
    </xf>
    <xf numFmtId="0" fontId="1" fillId="0" borderId="19" xfId="1" applyFont="1" applyBorder="1" applyAlignment="1">
      <alignment horizontal="left"/>
    </xf>
    <xf numFmtId="0" fontId="1" fillId="0" borderId="19" xfId="1" applyFont="1" applyBorder="1" applyAlignment="1">
      <alignment horizontal="center"/>
    </xf>
    <xf numFmtId="0" fontId="1" fillId="0" borderId="76" xfId="1" applyFont="1" applyBorder="1" applyAlignment="1">
      <alignment horizontal="left"/>
    </xf>
    <xf numFmtId="4" fontId="1" fillId="0" borderId="76" xfId="1" applyNumberFormat="1" applyFont="1" applyBorder="1" applyAlignment="1">
      <alignment horizontal="left"/>
    </xf>
    <xf numFmtId="4" fontId="1" fillId="0" borderId="32" xfId="1" applyNumberFormat="1" applyFont="1" applyBorder="1" applyAlignment="1">
      <alignment horizontal="left"/>
    </xf>
    <xf numFmtId="164" fontId="1" fillId="4" borderId="34" xfId="1" applyNumberFormat="1" applyFont="1" applyFill="1" applyBorder="1" applyAlignment="1">
      <alignment horizontal="right"/>
    </xf>
    <xf numFmtId="164" fontId="4" fillId="2" borderId="31" xfId="1" applyNumberFormat="1" applyFont="1" applyFill="1" applyBorder="1" applyAlignment="1">
      <alignment horizontal="right"/>
    </xf>
    <xf numFmtId="164" fontId="4" fillId="4" borderId="35" xfId="1" applyNumberFormat="1" applyFont="1" applyFill="1" applyBorder="1" applyAlignment="1">
      <alignment horizontal="right"/>
    </xf>
    <xf numFmtId="164" fontId="4" fillId="4" borderId="20" xfId="1" applyNumberFormat="1" applyFont="1" applyFill="1" applyBorder="1" applyAlignment="1">
      <alignment horizontal="right"/>
    </xf>
    <xf numFmtId="0" fontId="1" fillId="0" borderId="18" xfId="1" applyFont="1" applyBorder="1" applyAlignment="1">
      <alignment horizontal="center"/>
    </xf>
    <xf numFmtId="0" fontId="1" fillId="0" borderId="77" xfId="1" applyFont="1" applyBorder="1" applyAlignment="1">
      <alignment horizontal="left"/>
    </xf>
    <xf numFmtId="4" fontId="1" fillId="0" borderId="39" xfId="1" applyNumberFormat="1" applyFont="1" applyBorder="1" applyAlignment="1">
      <alignment horizontal="left"/>
    </xf>
    <xf numFmtId="164" fontId="1" fillId="9" borderId="21" xfId="1" applyNumberFormat="1" applyFont="1" applyFill="1" applyBorder="1" applyAlignment="1">
      <alignment horizontal="right"/>
    </xf>
    <xf numFmtId="164" fontId="4" fillId="2" borderId="68" xfId="1" applyNumberFormat="1" applyFont="1" applyFill="1" applyBorder="1" applyAlignment="1">
      <alignment horizontal="right"/>
    </xf>
    <xf numFmtId="164" fontId="4" fillId="9" borderId="70" xfId="1" applyNumberFormat="1" applyFont="1" applyFill="1" applyBorder="1" applyAlignment="1">
      <alignment horizontal="right"/>
    </xf>
    <xf numFmtId="164" fontId="4" fillId="5" borderId="70" xfId="1" applyNumberFormat="1" applyFont="1" applyFill="1" applyBorder="1" applyAlignment="1">
      <alignment horizontal="right"/>
    </xf>
    <xf numFmtId="164" fontId="4" fillId="9" borderId="71" xfId="1" applyNumberFormat="1" applyFont="1" applyFill="1" applyBorder="1" applyAlignment="1">
      <alignment horizontal="right"/>
    </xf>
    <xf numFmtId="4" fontId="1" fillId="0" borderId="18" xfId="1" applyNumberFormat="1" applyFont="1" applyBorder="1" applyAlignment="1">
      <alignment horizontal="left" wrapText="1"/>
    </xf>
    <xf numFmtId="4" fontId="1" fillId="0" borderId="39" xfId="1" applyNumberFormat="1" applyFont="1" applyBorder="1" applyAlignment="1">
      <alignment horizontal="left" wrapText="1"/>
    </xf>
    <xf numFmtId="0" fontId="1" fillId="0" borderId="71" xfId="1" applyFont="1" applyBorder="1" applyAlignment="1">
      <alignment horizontal="left"/>
    </xf>
    <xf numFmtId="164" fontId="1" fillId="0" borderId="41" xfId="1" applyNumberFormat="1" applyFont="1" applyBorder="1" applyAlignment="1">
      <alignment horizontal="right"/>
    </xf>
    <xf numFmtId="164" fontId="4" fillId="0" borderId="70" xfId="1" applyNumberFormat="1" applyFont="1" applyBorder="1" applyAlignment="1">
      <alignment horizontal="right"/>
    </xf>
    <xf numFmtId="164" fontId="4" fillId="0" borderId="71" xfId="1" applyNumberFormat="1" applyFont="1" applyBorder="1" applyAlignment="1">
      <alignment horizontal="right"/>
    </xf>
    <xf numFmtId="0" fontId="1" fillId="0" borderId="78" xfId="1" applyFont="1" applyBorder="1" applyAlignment="1">
      <alignment horizontal="left"/>
    </xf>
    <xf numFmtId="0" fontId="1" fillId="0" borderId="78" xfId="1" applyFont="1" applyBorder="1" applyAlignment="1">
      <alignment horizontal="center"/>
    </xf>
    <xf numFmtId="0" fontId="1" fillId="0" borderId="79" xfId="1" applyFont="1" applyBorder="1" applyAlignment="1">
      <alignment horizontal="left"/>
    </xf>
    <xf numFmtId="4" fontId="1" fillId="0" borderId="78" xfId="1" applyNumberFormat="1" applyFont="1" applyBorder="1" applyAlignment="1">
      <alignment horizontal="left" wrapText="1"/>
    </xf>
    <xf numFmtId="4" fontId="1" fillId="0" borderId="38" xfId="1" applyNumberFormat="1" applyFont="1" applyBorder="1" applyAlignment="1">
      <alignment horizontal="left" wrapText="1"/>
    </xf>
    <xf numFmtId="0" fontId="1" fillId="0" borderId="43" xfId="1" applyFont="1" applyBorder="1" applyAlignment="1">
      <alignment horizontal="left"/>
    </xf>
    <xf numFmtId="164" fontId="1" fillId="0" borderId="21" xfId="1" applyNumberFormat="1" applyFont="1" applyBorder="1" applyAlignment="1">
      <alignment horizontal="right"/>
    </xf>
    <xf numFmtId="0" fontId="1" fillId="0" borderId="7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1" fillId="0" borderId="8" xfId="1" applyFont="1" applyBorder="1" applyAlignment="1">
      <alignment horizontal="center"/>
    </xf>
    <xf numFmtId="0" fontId="1" fillId="0" borderId="80" xfId="1" applyFont="1" applyBorder="1" applyAlignment="1">
      <alignment horizontal="left"/>
    </xf>
    <xf numFmtId="4" fontId="1" fillId="0" borderId="8" xfId="1" applyNumberFormat="1" applyFont="1" applyBorder="1" applyAlignment="1">
      <alignment horizontal="left"/>
    </xf>
    <xf numFmtId="4" fontId="1" fillId="0" borderId="56" xfId="1" applyNumberFormat="1" applyFont="1" applyBorder="1" applyAlignment="1">
      <alignment horizontal="left"/>
    </xf>
    <xf numFmtId="164" fontId="1" fillId="0" borderId="59" xfId="1" applyNumberFormat="1" applyFont="1" applyBorder="1" applyAlignment="1">
      <alignment horizontal="right"/>
    </xf>
    <xf numFmtId="164" fontId="1" fillId="7" borderId="23" xfId="1" applyNumberFormat="1" applyFont="1" applyFill="1" applyBorder="1" applyAlignment="1">
      <alignment horizontal="right"/>
    </xf>
    <xf numFmtId="164" fontId="4" fillId="2" borderId="66" xfId="1" applyNumberFormat="1" applyFont="1" applyFill="1" applyBorder="1" applyAlignment="1">
      <alignment horizontal="right"/>
    </xf>
    <xf numFmtId="164" fontId="4" fillId="7" borderId="30" xfId="1" applyNumberFormat="1" applyFont="1" applyFill="1" applyBorder="1" applyAlignment="1">
      <alignment horizontal="right"/>
    </xf>
    <xf numFmtId="164" fontId="16" fillId="7" borderId="30" xfId="1" applyNumberFormat="1" applyFont="1" applyFill="1" applyBorder="1" applyAlignment="1">
      <alignment horizontal="right"/>
    </xf>
    <xf numFmtId="164" fontId="16" fillId="7" borderId="67" xfId="1" applyNumberFormat="1" applyFont="1" applyFill="1" applyBorder="1" applyAlignment="1">
      <alignment horizontal="right"/>
    </xf>
    <xf numFmtId="0" fontId="1" fillId="0" borderId="15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5" fillId="0" borderId="29" xfId="1" applyFont="1" applyBorder="1" applyAlignment="1">
      <alignment horizontal="left"/>
    </xf>
    <xf numFmtId="164" fontId="3" fillId="0" borderId="3" xfId="1" applyNumberFormat="1" applyFont="1" applyBorder="1" applyAlignment="1">
      <alignment horizontal="right"/>
    </xf>
    <xf numFmtId="164" fontId="3" fillId="3" borderId="25" xfId="1" applyNumberFormat="1" applyFont="1" applyFill="1" applyBorder="1" applyAlignment="1">
      <alignment horizontal="right"/>
    </xf>
    <xf numFmtId="164" fontId="0" fillId="0" borderId="0" xfId="0" applyNumberFormat="1"/>
    <xf numFmtId="0" fontId="5" fillId="0" borderId="81" xfId="1" applyFont="1" applyFill="1" applyBorder="1" applyAlignment="1">
      <alignment horizontal="center" vertical="center"/>
    </xf>
    <xf numFmtId="0" fontId="1" fillId="0" borderId="73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13" fillId="0" borderId="73" xfId="1" applyFont="1" applyFill="1" applyBorder="1" applyAlignment="1">
      <alignment horizontal="left"/>
    </xf>
    <xf numFmtId="0" fontId="5" fillId="0" borderId="73" xfId="1" applyFont="1" applyFill="1" applyBorder="1" applyAlignment="1">
      <alignment horizontal="left"/>
    </xf>
    <xf numFmtId="0" fontId="5" fillId="0" borderId="82" xfId="1" applyFont="1" applyFill="1" applyBorder="1" applyAlignment="1">
      <alignment horizontal="left"/>
    </xf>
    <xf numFmtId="4" fontId="1" fillId="0" borderId="82" xfId="1" applyNumberFormat="1" applyFont="1" applyFill="1" applyBorder="1" applyAlignment="1">
      <alignment horizontal="left"/>
    </xf>
    <xf numFmtId="164" fontId="5" fillId="0" borderId="14" xfId="1" applyNumberFormat="1" applyFont="1" applyFill="1" applyBorder="1" applyAlignment="1">
      <alignment horizontal="right"/>
    </xf>
    <xf numFmtId="164" fontId="5" fillId="3" borderId="81" xfId="1" applyNumberFormat="1" applyFont="1" applyFill="1" applyBorder="1" applyAlignment="1">
      <alignment horizontal="right"/>
    </xf>
    <xf numFmtId="164" fontId="5" fillId="0" borderId="83" xfId="1" applyNumberFormat="1" applyFont="1" applyFill="1" applyBorder="1" applyAlignment="1">
      <alignment horizontal="right"/>
    </xf>
    <xf numFmtId="164" fontId="5" fillId="2" borderId="81" xfId="1" applyNumberFormat="1" applyFont="1" applyFill="1" applyBorder="1" applyAlignment="1">
      <alignment horizontal="right"/>
    </xf>
    <xf numFmtId="164" fontId="5" fillId="0" borderId="16" xfId="1" applyNumberFormat="1" applyFont="1" applyFill="1" applyBorder="1" applyAlignment="1">
      <alignment horizontal="right"/>
    </xf>
    <xf numFmtId="0" fontId="1" fillId="0" borderId="84" xfId="1" applyFont="1" applyBorder="1" applyAlignment="1">
      <alignment horizontal="left"/>
    </xf>
    <xf numFmtId="0" fontId="5" fillId="0" borderId="17" xfId="1" applyFont="1" applyBorder="1" applyAlignment="1">
      <alignment horizontal="left"/>
    </xf>
    <xf numFmtId="0" fontId="5" fillId="0" borderId="18" xfId="1" applyFont="1" applyBorder="1" applyAlignment="1">
      <alignment horizontal="left"/>
    </xf>
    <xf numFmtId="0" fontId="1" fillId="0" borderId="18" xfId="1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5" fillId="0" borderId="38" xfId="1" applyFont="1" applyFill="1" applyBorder="1" applyAlignment="1">
      <alignment horizontal="left"/>
    </xf>
    <xf numFmtId="0" fontId="11" fillId="0" borderId="72" xfId="1" applyFont="1" applyFill="1" applyBorder="1" applyAlignment="1">
      <alignment horizontal="left" wrapText="1"/>
    </xf>
    <xf numFmtId="164" fontId="1" fillId="2" borderId="81" xfId="1" applyNumberFormat="1" applyFont="1" applyFill="1" applyBorder="1" applyAlignment="1">
      <alignment horizontal="right"/>
    </xf>
    <xf numFmtId="0" fontId="5" fillId="0" borderId="40" xfId="1" applyFont="1" applyFill="1" applyBorder="1" applyAlignment="1">
      <alignment horizontal="left"/>
    </xf>
    <xf numFmtId="164" fontId="5" fillId="0" borderId="41" xfId="1" applyNumberFormat="1" applyFont="1" applyFill="1" applyBorder="1" applyAlignment="1">
      <alignment horizontal="right"/>
    </xf>
    <xf numFmtId="164" fontId="5" fillId="3" borderId="37" xfId="1" applyNumberFormat="1" applyFont="1" applyFill="1" applyBorder="1" applyAlignment="1">
      <alignment horizontal="right"/>
    </xf>
    <xf numFmtId="164" fontId="5" fillId="0" borderId="42" xfId="1" applyNumberFormat="1" applyFont="1" applyFill="1" applyBorder="1" applyAlignment="1">
      <alignment horizontal="right"/>
    </xf>
    <xf numFmtId="164" fontId="5" fillId="2" borderId="37" xfId="1" applyNumberFormat="1" applyFont="1" applyFill="1" applyBorder="1" applyAlignment="1">
      <alignment horizontal="right"/>
    </xf>
    <xf numFmtId="164" fontId="5" fillId="0" borderId="43" xfId="1" applyNumberFormat="1" applyFont="1" applyFill="1" applyBorder="1" applyAlignment="1">
      <alignment horizontal="right"/>
    </xf>
    <xf numFmtId="164" fontId="5" fillId="0" borderId="49" xfId="1" applyNumberFormat="1" applyFont="1" applyFill="1" applyBorder="1" applyAlignment="1">
      <alignment horizontal="right"/>
    </xf>
    <xf numFmtId="164" fontId="5" fillId="0" borderId="50" xfId="1" applyNumberFormat="1" applyFont="1" applyFill="1" applyBorder="1" applyAlignment="1">
      <alignment horizontal="right"/>
    </xf>
    <xf numFmtId="0" fontId="1" fillId="0" borderId="77" xfId="1" applyBorder="1" applyAlignment="1">
      <alignment horizontal="left"/>
    </xf>
    <xf numFmtId="0" fontId="1" fillId="0" borderId="85" xfId="1" applyBorder="1" applyAlignment="1">
      <alignment horizontal="left"/>
    </xf>
    <xf numFmtId="0" fontId="1" fillId="0" borderId="86" xfId="1" applyBorder="1" applyAlignment="1">
      <alignment horizontal="left"/>
    </xf>
    <xf numFmtId="164" fontId="5" fillId="0" borderId="51" xfId="1" applyNumberFormat="1" applyFont="1" applyFill="1" applyBorder="1" applyAlignment="1">
      <alignment horizontal="right"/>
    </xf>
    <xf numFmtId="0" fontId="13" fillId="0" borderId="52" xfId="1" applyFont="1" applyFill="1" applyBorder="1" applyAlignment="1">
      <alignment horizontal="left" wrapText="1"/>
    </xf>
    <xf numFmtId="0" fontId="13" fillId="0" borderId="32" xfId="1" applyFont="1" applyFill="1" applyBorder="1" applyAlignment="1">
      <alignment horizontal="left" wrapText="1"/>
    </xf>
    <xf numFmtId="0" fontId="13" fillId="0" borderId="33" xfId="1" applyFont="1" applyFill="1" applyBorder="1" applyAlignment="1">
      <alignment horizontal="left" wrapText="1"/>
    </xf>
    <xf numFmtId="0" fontId="1" fillId="0" borderId="61" xfId="1" applyFont="1" applyFill="1" applyBorder="1" applyAlignment="1">
      <alignment horizontal="center" vertical="center"/>
    </xf>
    <xf numFmtId="164" fontId="5" fillId="0" borderId="63" xfId="1" applyNumberFormat="1" applyFont="1" applyFill="1" applyBorder="1" applyAlignment="1">
      <alignment horizontal="right"/>
    </xf>
    <xf numFmtId="164" fontId="5" fillId="0" borderId="64" xfId="1" applyNumberFormat="1" applyFont="1" applyFill="1" applyBorder="1" applyAlignment="1">
      <alignment horizontal="right"/>
    </xf>
    <xf numFmtId="164" fontId="5" fillId="2" borderId="60" xfId="1" applyNumberFormat="1" applyFont="1" applyFill="1" applyBorder="1" applyAlignment="1">
      <alignment horizontal="right"/>
    </xf>
    <xf numFmtId="164" fontId="5" fillId="0" borderId="65" xfId="1" applyNumberFormat="1" applyFont="1" applyFill="1" applyBorder="1" applyAlignment="1">
      <alignment horizontal="right"/>
    </xf>
    <xf numFmtId="4" fontId="1" fillId="0" borderId="0" xfId="1" applyNumberFormat="1" applyFont="1" applyBorder="1" applyAlignment="1">
      <alignment horizontal="left"/>
    </xf>
    <xf numFmtId="164" fontId="5" fillId="0" borderId="23" xfId="1" applyNumberFormat="1" applyFont="1" applyFill="1" applyBorder="1" applyAlignment="1">
      <alignment horizontal="right"/>
    </xf>
    <xf numFmtId="164" fontId="5" fillId="0" borderId="54" xfId="1" applyNumberFormat="1" applyFont="1" applyFill="1" applyBorder="1" applyAlignment="1">
      <alignment horizontal="right"/>
    </xf>
    <xf numFmtId="4" fontId="1" fillId="0" borderId="87" xfId="1" applyNumberFormat="1" applyFont="1" applyBorder="1" applyAlignment="1">
      <alignment horizontal="left"/>
    </xf>
    <xf numFmtId="164" fontId="5" fillId="5" borderId="51" xfId="1" applyNumberFormat="1" applyFont="1" applyFill="1" applyBorder="1" applyAlignment="1">
      <alignment horizontal="right"/>
    </xf>
    <xf numFmtId="164" fontId="5" fillId="0" borderId="45" xfId="1" applyNumberFormat="1" applyFont="1" applyFill="1" applyBorder="1" applyAlignment="1">
      <alignment horizontal="right"/>
    </xf>
    <xf numFmtId="164" fontId="5" fillId="0" borderId="59" xfId="1" applyNumberFormat="1" applyFont="1" applyFill="1" applyBorder="1" applyAlignment="1">
      <alignment horizontal="right"/>
    </xf>
    <xf numFmtId="164" fontId="5" fillId="9" borderId="59" xfId="1" applyNumberFormat="1" applyFont="1" applyFill="1" applyBorder="1" applyAlignment="1">
      <alignment horizontal="right"/>
    </xf>
    <xf numFmtId="164" fontId="4" fillId="3" borderId="31" xfId="1" applyNumberFormat="1" applyFont="1" applyFill="1" applyBorder="1" applyAlignment="1">
      <alignment horizontal="right"/>
    </xf>
    <xf numFmtId="164" fontId="4" fillId="3" borderId="68" xfId="1" applyNumberFormat="1" applyFont="1" applyFill="1" applyBorder="1" applyAlignment="1">
      <alignment horizontal="right"/>
    </xf>
    <xf numFmtId="164" fontId="16" fillId="3" borderId="66" xfId="1" applyNumberFormat="1" applyFont="1" applyFill="1" applyBorder="1" applyAlignment="1">
      <alignment horizontal="right"/>
    </xf>
    <xf numFmtId="164" fontId="3" fillId="3" borderId="25" xfId="0" applyNumberFormat="1" applyFont="1" applyFill="1" applyBorder="1" applyAlignment="1">
      <alignment horizontal="right"/>
    </xf>
    <xf numFmtId="164" fontId="5" fillId="3" borderId="31" xfId="1" applyNumberFormat="1" applyFont="1" applyFill="1" applyBorder="1" applyAlignment="1">
      <alignment horizontal="right"/>
    </xf>
    <xf numFmtId="2" fontId="1" fillId="0" borderId="1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24" xfId="0" applyBorder="1" applyAlignment="1"/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1" fillId="0" borderId="5" xfId="1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" fillId="0" borderId="0" xfId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45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164" fontId="1" fillId="0" borderId="1" xfId="1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2 2" xfId="2"/>
    <cellStyle name="Styl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0"/>
  <sheetViews>
    <sheetView tabSelected="1" showWhiteSpace="0" zoomScaleNormal="100" workbookViewId="0">
      <selection activeCell="E61" sqref="E61"/>
    </sheetView>
  </sheetViews>
  <sheetFormatPr defaultRowHeight="15"/>
  <cols>
    <col min="1" max="1" width="7.140625" customWidth="1"/>
    <col min="2" max="2" width="6.7109375" customWidth="1"/>
    <col min="3" max="3" width="7.7109375" customWidth="1"/>
    <col min="5" max="5" width="49.28515625" customWidth="1"/>
    <col min="6" max="6" width="10.28515625" customWidth="1"/>
    <col min="7" max="7" width="12.28515625" customWidth="1"/>
    <col min="8" max="8" width="10.140625" customWidth="1"/>
    <col min="9" max="9" width="9.85546875" customWidth="1"/>
    <col min="10" max="10" width="14.140625" customWidth="1"/>
    <col min="11" max="11" width="13.7109375" customWidth="1"/>
    <col min="12" max="12" width="10.28515625" customWidth="1"/>
    <col min="13" max="13" width="13.42578125" customWidth="1"/>
    <col min="14" max="16" width="12.28515625" customWidth="1"/>
    <col min="17" max="17" width="11.7109375" customWidth="1"/>
    <col min="18" max="18" width="10.7109375" customWidth="1"/>
    <col min="19" max="19" width="11.140625" customWidth="1"/>
    <col min="20" max="20" width="10.42578125" customWidth="1"/>
  </cols>
  <sheetData>
    <row r="1" spans="1:16">
      <c r="A1" s="1" t="s">
        <v>75</v>
      </c>
      <c r="B1" s="2"/>
      <c r="C1" s="2"/>
      <c r="D1" s="3"/>
      <c r="E1" s="2"/>
      <c r="F1" s="2"/>
      <c r="G1" s="2"/>
      <c r="H1" s="2"/>
      <c r="I1" s="2"/>
      <c r="J1" s="2"/>
      <c r="K1" s="4"/>
      <c r="L1" s="4"/>
      <c r="M1" s="4"/>
      <c r="N1" s="4"/>
      <c r="O1" s="4"/>
      <c r="P1" s="4"/>
    </row>
    <row r="2" spans="1:16" ht="18">
      <c r="A2" s="5" t="s">
        <v>76</v>
      </c>
      <c r="B2" s="2"/>
      <c r="C2" s="2"/>
      <c r="D2" s="2"/>
      <c r="E2" s="2"/>
      <c r="F2" s="2"/>
      <c r="G2" s="2"/>
      <c r="H2" s="2"/>
      <c r="I2" s="2"/>
      <c r="J2" s="2"/>
      <c r="K2" s="4"/>
      <c r="L2" s="4"/>
      <c r="M2" s="4"/>
      <c r="N2" s="4"/>
      <c r="O2" s="4"/>
      <c r="P2" s="4"/>
    </row>
    <row r="3" spans="1:16" ht="15.75" thickBot="1">
      <c r="A3" s="4"/>
      <c r="B3" s="4"/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6.5" thickBot="1">
      <c r="A4" s="4"/>
      <c r="B4" s="4"/>
      <c r="C4" s="4"/>
      <c r="D4" s="6"/>
      <c r="E4" s="7" t="s">
        <v>0</v>
      </c>
      <c r="F4" s="8"/>
      <c r="G4" s="8"/>
      <c r="H4" s="8"/>
      <c r="I4" s="9"/>
      <c r="J4" s="10">
        <v>5000</v>
      </c>
      <c r="K4" s="11"/>
      <c r="L4" s="11"/>
      <c r="M4" s="6"/>
      <c r="N4" s="6"/>
      <c r="O4" s="6"/>
      <c r="P4" s="6"/>
    </row>
    <row r="5" spans="1:16" ht="15.75">
      <c r="A5" s="4"/>
      <c r="B5" s="4"/>
      <c r="C5" s="4"/>
      <c r="D5" s="6"/>
      <c r="E5" s="12" t="s">
        <v>1</v>
      </c>
      <c r="F5" s="13" t="s">
        <v>2</v>
      </c>
      <c r="G5" s="13"/>
      <c r="H5" s="13"/>
      <c r="I5" s="13"/>
      <c r="J5" s="14">
        <v>-5000</v>
      </c>
      <c r="K5" s="11"/>
      <c r="L5" s="11"/>
      <c r="M5" s="6"/>
      <c r="N5" s="6"/>
      <c r="O5" s="6"/>
      <c r="P5" s="6"/>
    </row>
    <row r="6" spans="1:16" ht="16.5" thickBot="1">
      <c r="A6" s="4"/>
      <c r="B6" s="4"/>
      <c r="C6" s="4"/>
      <c r="D6" s="6"/>
      <c r="E6" s="15" t="s">
        <v>3</v>
      </c>
      <c r="F6" s="16"/>
      <c r="G6" s="16"/>
      <c r="H6" s="16"/>
      <c r="I6" s="17"/>
      <c r="J6" s="18">
        <v>0</v>
      </c>
      <c r="K6" s="11"/>
      <c r="L6" s="11"/>
      <c r="M6" s="6"/>
      <c r="N6" s="6"/>
      <c r="O6" s="6"/>
      <c r="P6" s="6"/>
    </row>
    <row r="7" spans="1:16" ht="24.75" customHeight="1">
      <c r="A7" s="4"/>
      <c r="B7" s="4"/>
      <c r="C7" s="4"/>
      <c r="D7" s="6"/>
      <c r="E7" s="19" t="s">
        <v>4</v>
      </c>
      <c r="F7" s="20"/>
      <c r="G7" s="317" t="s">
        <v>5</v>
      </c>
      <c r="H7" s="318"/>
      <c r="I7" s="319"/>
      <c r="J7" s="14">
        <v>862.39400000000001</v>
      </c>
      <c r="K7" s="11"/>
      <c r="L7" s="11"/>
      <c r="M7" s="6"/>
      <c r="N7" s="6"/>
      <c r="O7" s="6"/>
      <c r="P7" s="6"/>
    </row>
    <row r="8" spans="1:16" ht="16.5" customHeight="1">
      <c r="A8" s="4"/>
      <c r="B8" s="4"/>
      <c r="C8" s="4"/>
      <c r="D8" s="6"/>
      <c r="E8" s="267" t="s">
        <v>70</v>
      </c>
      <c r="F8" s="268"/>
      <c r="G8" s="269"/>
      <c r="H8" s="270"/>
      <c r="I8" s="270"/>
      <c r="J8" s="41">
        <v>4.8</v>
      </c>
      <c r="K8" s="11"/>
      <c r="L8" s="11"/>
      <c r="M8" s="6"/>
      <c r="N8" s="6"/>
      <c r="O8" s="6"/>
      <c r="P8" s="6"/>
    </row>
    <row r="9" spans="1:16" ht="16.5" thickBot="1">
      <c r="A9" s="4"/>
      <c r="B9" s="4"/>
      <c r="C9" s="4"/>
      <c r="D9" s="6"/>
      <c r="E9" s="35" t="s">
        <v>6</v>
      </c>
      <c r="F9" s="21"/>
      <c r="G9" s="21"/>
      <c r="H9" s="21"/>
      <c r="I9" s="22"/>
      <c r="J9" s="23">
        <f>J4+J7+J8</f>
        <v>5867.1940000000004</v>
      </c>
      <c r="K9" s="11"/>
      <c r="L9" s="11"/>
      <c r="M9" s="6"/>
      <c r="N9" s="6"/>
      <c r="O9" s="6"/>
      <c r="P9" s="6"/>
    </row>
    <row r="10" spans="1:16" ht="15.75">
      <c r="A10" s="4"/>
      <c r="B10" s="4"/>
      <c r="C10" s="4"/>
      <c r="D10" s="6"/>
      <c r="E10" s="44"/>
      <c r="F10" s="44"/>
      <c r="G10" s="44"/>
      <c r="H10" s="44"/>
      <c r="I10" s="30"/>
      <c r="J10" s="48"/>
      <c r="K10" s="11"/>
      <c r="L10" s="11"/>
      <c r="M10" s="6"/>
      <c r="N10" s="6"/>
      <c r="O10" s="6"/>
      <c r="P10" s="6"/>
    </row>
    <row r="11" spans="1:16" ht="16.5" thickBot="1">
      <c r="A11" s="24" t="s">
        <v>7</v>
      </c>
      <c r="B11" s="24"/>
      <c r="C11" s="24"/>
      <c r="D11" s="24"/>
      <c r="E11" s="25"/>
      <c r="F11" s="25"/>
      <c r="G11" s="25"/>
      <c r="H11" s="25"/>
      <c r="I11" s="25"/>
      <c r="J11" s="26"/>
      <c r="K11" s="11"/>
      <c r="L11" s="11"/>
      <c r="M11" s="6"/>
      <c r="N11" s="6"/>
      <c r="O11" s="6"/>
      <c r="P11" s="6"/>
    </row>
    <row r="12" spans="1:16" ht="16.5" thickBot="1">
      <c r="A12" s="27" t="s">
        <v>8</v>
      </c>
      <c r="B12" s="28"/>
      <c r="C12" s="28"/>
      <c r="D12" s="28"/>
      <c r="E12" s="28"/>
      <c r="F12" s="28"/>
      <c r="G12" s="28"/>
      <c r="H12" s="28"/>
      <c r="I12" s="28"/>
      <c r="J12" s="10">
        <v>5000</v>
      </c>
      <c r="K12" s="11"/>
      <c r="L12" s="29"/>
      <c r="M12" s="30"/>
      <c r="N12" s="30"/>
      <c r="O12" s="30"/>
      <c r="P12" s="30"/>
    </row>
    <row r="13" spans="1:16" ht="15.75">
      <c r="A13" s="12" t="s">
        <v>9</v>
      </c>
      <c r="B13" s="13"/>
      <c r="C13" s="13"/>
      <c r="D13" s="31"/>
      <c r="E13" s="31" t="s">
        <v>10</v>
      </c>
      <c r="F13" s="31"/>
      <c r="G13" s="31"/>
      <c r="H13" s="31"/>
      <c r="I13" s="31"/>
      <c r="J13" s="32">
        <v>-5000</v>
      </c>
      <c r="K13" s="11"/>
      <c r="L13" s="11"/>
      <c r="M13" s="30"/>
      <c r="N13" s="30"/>
      <c r="O13" s="30"/>
      <c r="P13" s="30"/>
    </row>
    <row r="14" spans="1:16" ht="16.5" thickBot="1">
      <c r="A14" s="15" t="s">
        <v>3</v>
      </c>
      <c r="B14" s="17"/>
      <c r="C14" s="17"/>
      <c r="D14" s="17"/>
      <c r="E14" s="17"/>
      <c r="F14" s="17"/>
      <c r="G14" s="17"/>
      <c r="H14" s="17"/>
      <c r="I14" s="17"/>
      <c r="J14" s="33">
        <v>0</v>
      </c>
      <c r="K14" s="11"/>
      <c r="L14" s="11"/>
      <c r="M14" s="30"/>
      <c r="N14" s="30"/>
      <c r="O14" s="30"/>
      <c r="P14" s="30"/>
    </row>
    <row r="15" spans="1:16" ht="28.5" customHeight="1">
      <c r="A15" s="19" t="s">
        <v>4</v>
      </c>
      <c r="B15" s="13"/>
      <c r="C15" s="13"/>
      <c r="D15" s="13"/>
      <c r="E15" s="13"/>
      <c r="F15" s="34"/>
      <c r="G15" s="317" t="s">
        <v>5</v>
      </c>
      <c r="H15" s="318"/>
      <c r="I15" s="319"/>
      <c r="J15" s="14">
        <v>862.4</v>
      </c>
      <c r="K15" s="11"/>
      <c r="L15" s="11"/>
      <c r="M15" s="30"/>
      <c r="N15" s="30"/>
      <c r="O15" s="30"/>
      <c r="P15" s="30"/>
    </row>
    <row r="16" spans="1:16" ht="16.5" thickBot="1">
      <c r="A16" s="35" t="s">
        <v>3</v>
      </c>
      <c r="B16" s="22"/>
      <c r="C16" s="22"/>
      <c r="D16" s="22"/>
      <c r="E16" s="22"/>
      <c r="F16" s="22"/>
      <c r="G16" s="22"/>
      <c r="H16" s="22"/>
      <c r="I16" s="22"/>
      <c r="J16" s="36">
        <f>SUM(J15)</f>
        <v>862.4</v>
      </c>
      <c r="K16" s="11"/>
      <c r="L16" s="11"/>
      <c r="M16" s="30"/>
      <c r="N16" s="30"/>
      <c r="O16" s="30"/>
      <c r="P16" s="30"/>
    </row>
    <row r="17" spans="1:20" ht="15.75">
      <c r="A17" s="19" t="s">
        <v>69</v>
      </c>
      <c r="B17" s="13"/>
      <c r="C17" s="13"/>
      <c r="D17" s="13"/>
      <c r="E17" s="13"/>
      <c r="F17" s="13"/>
      <c r="G17" s="13"/>
      <c r="H17" s="13"/>
      <c r="I17" s="13"/>
      <c r="J17" s="14">
        <v>4.8</v>
      </c>
      <c r="K17" s="11"/>
      <c r="L17" s="11"/>
      <c r="M17" s="30"/>
      <c r="N17" s="30"/>
      <c r="O17" s="30"/>
      <c r="P17" s="30"/>
    </row>
    <row r="18" spans="1:20" ht="18.75" customHeight="1">
      <c r="A18" s="266" t="s">
        <v>11</v>
      </c>
      <c r="B18" s="45"/>
      <c r="C18" s="30"/>
      <c r="D18" s="30"/>
      <c r="E18" s="30"/>
      <c r="F18" s="30"/>
      <c r="G18" s="320" t="s">
        <v>5</v>
      </c>
      <c r="H18" s="321"/>
      <c r="I18" s="322"/>
      <c r="J18" s="43">
        <v>-180</v>
      </c>
      <c r="K18" s="11"/>
      <c r="L18" s="11"/>
      <c r="M18" s="30"/>
      <c r="N18" s="30"/>
      <c r="O18" s="30"/>
      <c r="P18" s="30"/>
    </row>
    <row r="19" spans="1:20" ht="19.5" customHeight="1">
      <c r="A19" s="38" t="s">
        <v>12</v>
      </c>
      <c r="B19" s="39"/>
      <c r="C19" s="40"/>
      <c r="D19" s="40"/>
      <c r="E19" s="40"/>
      <c r="F19" s="40"/>
      <c r="G19" s="323"/>
      <c r="H19" s="323"/>
      <c r="I19" s="324"/>
      <c r="J19" s="41">
        <v>180</v>
      </c>
      <c r="K19" s="11"/>
      <c r="L19" s="11"/>
      <c r="M19" s="30"/>
      <c r="N19" s="30"/>
      <c r="O19" s="30"/>
      <c r="P19" s="30"/>
    </row>
    <row r="20" spans="1:20" ht="16.5" thickBot="1">
      <c r="A20" s="35" t="s">
        <v>3</v>
      </c>
      <c r="B20" s="22"/>
      <c r="C20" s="22"/>
      <c r="D20" s="22"/>
      <c r="E20" s="22"/>
      <c r="F20" s="22"/>
      <c r="G20" s="22"/>
      <c r="H20" s="22"/>
      <c r="I20" s="22"/>
      <c r="J20" s="36">
        <f>J16+J17</f>
        <v>867.19999999999993</v>
      </c>
      <c r="K20" s="11"/>
      <c r="L20" s="11"/>
      <c r="M20" s="30"/>
      <c r="N20" s="30"/>
      <c r="O20" s="30"/>
      <c r="P20" s="30"/>
    </row>
    <row r="21" spans="1:20" ht="15.75">
      <c r="A21" s="42" t="s">
        <v>13</v>
      </c>
      <c r="B21" s="30"/>
      <c r="C21" s="30"/>
      <c r="D21" s="30"/>
      <c r="E21" s="30"/>
      <c r="F21" s="30"/>
      <c r="G21" s="37" t="s">
        <v>14</v>
      </c>
      <c r="H21" s="31"/>
      <c r="I21" s="31"/>
      <c r="J21" s="43">
        <v>867.2</v>
      </c>
      <c r="K21" s="11"/>
      <c r="L21" s="11"/>
      <c r="M21" s="30"/>
      <c r="N21" s="30"/>
      <c r="O21" s="30"/>
      <c r="P21" s="30"/>
    </row>
    <row r="22" spans="1:20" ht="15.75">
      <c r="A22" s="38" t="s">
        <v>15</v>
      </c>
      <c r="B22" s="40"/>
      <c r="C22" s="40"/>
      <c r="D22" s="40"/>
      <c r="E22" s="40"/>
      <c r="F22" s="40"/>
      <c r="G22" s="39" t="s">
        <v>14</v>
      </c>
      <c r="H22" s="40"/>
      <c r="I22" s="40"/>
      <c r="J22" s="41">
        <v>-188</v>
      </c>
      <c r="K22" s="11"/>
      <c r="L22" s="11"/>
      <c r="M22" s="30"/>
      <c r="N22" s="30"/>
      <c r="O22" s="30"/>
      <c r="P22" s="30"/>
    </row>
    <row r="23" spans="1:20" ht="16.5" thickBot="1">
      <c r="A23" s="15" t="s">
        <v>3</v>
      </c>
      <c r="B23" s="17"/>
      <c r="C23" s="17"/>
      <c r="D23" s="17"/>
      <c r="E23" s="17"/>
      <c r="F23" s="17"/>
      <c r="G23" s="17"/>
      <c r="H23" s="17"/>
      <c r="I23" s="17"/>
      <c r="J23" s="33">
        <f>SUM(J21:J22)</f>
        <v>679.2</v>
      </c>
      <c r="K23" s="11"/>
      <c r="L23" s="11"/>
      <c r="M23" s="30"/>
      <c r="N23" s="30"/>
      <c r="O23" s="30"/>
      <c r="P23" s="30"/>
    </row>
    <row r="24" spans="1:20" ht="15.75">
      <c r="A24" s="266" t="s">
        <v>13</v>
      </c>
      <c r="B24" s="30"/>
      <c r="C24" s="30"/>
      <c r="D24" s="30"/>
      <c r="E24" s="283"/>
      <c r="F24" s="313" t="s">
        <v>73</v>
      </c>
      <c r="G24" s="313"/>
      <c r="H24" s="313"/>
      <c r="I24" s="314"/>
      <c r="J24" s="43">
        <v>679.2</v>
      </c>
      <c r="K24" s="11"/>
      <c r="L24" s="11"/>
      <c r="M24" s="30"/>
      <c r="N24" s="30"/>
      <c r="O24" s="30"/>
      <c r="P24" s="30"/>
    </row>
    <row r="25" spans="1:20" ht="15.75">
      <c r="A25" s="38" t="s">
        <v>15</v>
      </c>
      <c r="B25" s="40"/>
      <c r="C25" s="40"/>
      <c r="D25" s="40"/>
      <c r="E25" s="282"/>
      <c r="F25" s="313"/>
      <c r="G25" s="313"/>
      <c r="H25" s="313"/>
      <c r="I25" s="314"/>
      <c r="J25" s="41">
        <v>-679.2</v>
      </c>
      <c r="K25" s="11"/>
      <c r="L25" s="11"/>
      <c r="M25" s="30"/>
      <c r="N25" s="30"/>
      <c r="O25" s="30"/>
      <c r="P25" s="30"/>
    </row>
    <row r="26" spans="1:20" ht="16.5" thickBot="1">
      <c r="A26" s="35" t="s">
        <v>3</v>
      </c>
      <c r="B26" s="22"/>
      <c r="C26" s="22"/>
      <c r="D26" s="22"/>
      <c r="E26" s="284"/>
      <c r="F26" s="315"/>
      <c r="G26" s="315"/>
      <c r="H26" s="315"/>
      <c r="I26" s="316"/>
      <c r="J26" s="36">
        <f>SUM(J24:J25)</f>
        <v>0</v>
      </c>
      <c r="K26" s="11"/>
      <c r="L26" s="11"/>
      <c r="M26" s="30"/>
      <c r="N26" s="30"/>
      <c r="O26" s="30"/>
      <c r="P26" s="30"/>
    </row>
    <row r="27" spans="1:20" ht="15.75">
      <c r="A27" s="266" t="s">
        <v>11</v>
      </c>
      <c r="B27" s="45"/>
      <c r="C27" s="30"/>
      <c r="D27" s="31"/>
      <c r="E27" s="31"/>
      <c r="F27" s="311" t="s">
        <v>81</v>
      </c>
      <c r="G27" s="311"/>
      <c r="H27" s="311"/>
      <c r="I27" s="312"/>
      <c r="J27" s="32">
        <v>-450</v>
      </c>
      <c r="K27" s="11"/>
      <c r="L27" s="11"/>
      <c r="M27" s="30"/>
      <c r="N27" s="30"/>
      <c r="O27" s="30"/>
      <c r="P27" s="30"/>
    </row>
    <row r="28" spans="1:20" ht="15.75">
      <c r="A28" s="266" t="s">
        <v>11</v>
      </c>
      <c r="B28" s="45"/>
      <c r="C28" s="30"/>
      <c r="D28" s="30"/>
      <c r="E28" s="30"/>
      <c r="F28" s="313"/>
      <c r="G28" s="313"/>
      <c r="H28" s="313"/>
      <c r="I28" s="314"/>
      <c r="J28" s="41">
        <v>450</v>
      </c>
      <c r="K28" s="11"/>
      <c r="L28" s="11"/>
      <c r="M28" s="30"/>
      <c r="N28" s="30"/>
      <c r="O28" s="30"/>
      <c r="P28" s="30"/>
    </row>
    <row r="29" spans="1:20" ht="16.5" thickBot="1">
      <c r="A29" s="15" t="s">
        <v>3</v>
      </c>
      <c r="B29" s="17"/>
      <c r="C29" s="17"/>
      <c r="D29" s="22"/>
      <c r="E29" s="22"/>
      <c r="F29" s="315"/>
      <c r="G29" s="315"/>
      <c r="H29" s="315"/>
      <c r="I29" s="316"/>
      <c r="J29" s="36">
        <f>SUM(J27:J28)</f>
        <v>0</v>
      </c>
      <c r="K29" s="11"/>
      <c r="L29" s="11"/>
      <c r="M29" s="30"/>
      <c r="N29" s="30"/>
      <c r="O29" s="30"/>
      <c r="P29" s="30"/>
    </row>
    <row r="30" spans="1:20" ht="16.5" thickBot="1">
      <c r="A30" s="45"/>
      <c r="B30" s="30"/>
      <c r="C30" s="30"/>
      <c r="D30" s="30"/>
      <c r="E30" s="30"/>
      <c r="F30" s="46"/>
      <c r="G30" s="47"/>
      <c r="H30" s="47"/>
      <c r="I30" s="30"/>
      <c r="J30" s="48"/>
      <c r="K30" s="11" t="s">
        <v>16</v>
      </c>
      <c r="L30" s="11"/>
      <c r="M30" s="30"/>
      <c r="N30" s="30"/>
      <c r="O30" s="30"/>
      <c r="P30" s="30"/>
    </row>
    <row r="31" spans="1:20" ht="67.5" customHeight="1" thickBot="1">
      <c r="A31" s="30"/>
      <c r="B31" s="30"/>
      <c r="C31" s="30"/>
      <c r="D31" s="30"/>
      <c r="E31" s="30"/>
      <c r="F31" s="30"/>
      <c r="G31" s="30"/>
      <c r="H31" s="30"/>
      <c r="I31" s="30"/>
      <c r="J31" s="49"/>
      <c r="K31" s="325" t="s">
        <v>17</v>
      </c>
      <c r="L31" s="308"/>
      <c r="M31" s="308"/>
      <c r="N31" s="326"/>
      <c r="O31" s="307" t="s">
        <v>78</v>
      </c>
      <c r="P31" s="308"/>
      <c r="Q31" s="309"/>
      <c r="R31" s="309"/>
      <c r="S31" s="309"/>
      <c r="T31" s="310"/>
    </row>
    <row r="32" spans="1:20" ht="136.5" customHeight="1" thickBot="1">
      <c r="A32" s="50" t="s">
        <v>18</v>
      </c>
      <c r="B32" s="51" t="s">
        <v>19</v>
      </c>
      <c r="C32" s="51" t="s">
        <v>20</v>
      </c>
      <c r="D32" s="52" t="s">
        <v>21</v>
      </c>
      <c r="E32" s="52" t="s">
        <v>22</v>
      </c>
      <c r="F32" s="52" t="s">
        <v>23</v>
      </c>
      <c r="G32" s="52" t="s">
        <v>24</v>
      </c>
      <c r="H32" s="53" t="s">
        <v>25</v>
      </c>
      <c r="I32" s="53" t="s">
        <v>26</v>
      </c>
      <c r="J32" s="54" t="s">
        <v>27</v>
      </c>
      <c r="K32" s="55" t="s">
        <v>28</v>
      </c>
      <c r="L32" s="56" t="s">
        <v>29</v>
      </c>
      <c r="M32" s="57" t="s">
        <v>30</v>
      </c>
      <c r="N32" s="58" t="s">
        <v>29</v>
      </c>
      <c r="O32" s="55" t="s">
        <v>31</v>
      </c>
      <c r="P32" s="58" t="s">
        <v>29</v>
      </c>
      <c r="Q32" s="55" t="s">
        <v>72</v>
      </c>
      <c r="R32" s="58" t="s">
        <v>29</v>
      </c>
      <c r="S32" s="55" t="s">
        <v>77</v>
      </c>
      <c r="T32" s="58" t="s">
        <v>29</v>
      </c>
    </row>
    <row r="33" spans="1:20" ht="15" customHeight="1">
      <c r="A33" s="59">
        <v>3</v>
      </c>
      <c r="B33" s="60">
        <v>3315</v>
      </c>
      <c r="C33" s="60"/>
      <c r="D33" s="60"/>
      <c r="E33" s="61" t="s">
        <v>32</v>
      </c>
      <c r="F33" s="61"/>
      <c r="G33" s="61"/>
      <c r="H33" s="62"/>
      <c r="I33" s="63"/>
      <c r="J33" s="64"/>
      <c r="K33" s="65"/>
      <c r="L33" s="66"/>
      <c r="M33" s="65"/>
      <c r="N33" s="67"/>
      <c r="O33" s="68"/>
      <c r="P33" s="69"/>
      <c r="Q33" s="68"/>
      <c r="R33" s="69"/>
      <c r="S33" s="68"/>
      <c r="T33" s="69"/>
    </row>
    <row r="34" spans="1:20" ht="15" customHeight="1">
      <c r="A34" s="70"/>
      <c r="B34" s="71"/>
      <c r="C34" s="72">
        <v>6351</v>
      </c>
      <c r="D34" s="72" t="s">
        <v>33</v>
      </c>
      <c r="E34" s="73" t="s">
        <v>34</v>
      </c>
      <c r="F34" s="74"/>
      <c r="G34" s="74"/>
      <c r="H34" s="75"/>
      <c r="I34" s="76"/>
      <c r="J34" s="77"/>
      <c r="K34" s="78"/>
      <c r="L34" s="79"/>
      <c r="M34" s="78"/>
      <c r="N34" s="80"/>
      <c r="O34" s="81"/>
      <c r="P34" s="82"/>
      <c r="Q34" s="81"/>
      <c r="R34" s="82"/>
      <c r="S34" s="81"/>
      <c r="T34" s="82"/>
    </row>
    <row r="35" spans="1:20" ht="15" customHeight="1" thickBot="1">
      <c r="A35" s="83"/>
      <c r="B35" s="84"/>
      <c r="C35" s="84">
        <v>6351</v>
      </c>
      <c r="D35" s="84"/>
      <c r="E35" s="85" t="s">
        <v>35</v>
      </c>
      <c r="F35" s="85"/>
      <c r="G35" s="85"/>
      <c r="H35" s="86"/>
      <c r="I35" s="87"/>
      <c r="J35" s="88">
        <v>2000</v>
      </c>
      <c r="K35" s="89"/>
      <c r="L35" s="90">
        <f>SUM(J35:K35)</f>
        <v>2000</v>
      </c>
      <c r="M35" s="89"/>
      <c r="N35" s="90">
        <f>SUM(L35:M35)</f>
        <v>2000</v>
      </c>
      <c r="O35" s="91"/>
      <c r="P35" s="92">
        <f>SUM(N35:O35)</f>
        <v>2000</v>
      </c>
      <c r="Q35" s="91"/>
      <c r="R35" s="92">
        <f>SUM(P35:Q35)</f>
        <v>2000</v>
      </c>
      <c r="S35" s="91"/>
      <c r="T35" s="92">
        <f>SUM(R35:S35)</f>
        <v>2000</v>
      </c>
    </row>
    <row r="36" spans="1:20" ht="15" customHeight="1" thickTop="1">
      <c r="A36" s="93">
        <v>3</v>
      </c>
      <c r="B36" s="94">
        <v>3315</v>
      </c>
      <c r="C36" s="72">
        <v>5331</v>
      </c>
      <c r="D36" s="72" t="s">
        <v>36</v>
      </c>
      <c r="E36" s="95" t="s">
        <v>37</v>
      </c>
      <c r="F36" s="96"/>
      <c r="G36" s="96"/>
      <c r="H36" s="97"/>
      <c r="I36" s="98"/>
      <c r="J36" s="99"/>
      <c r="K36" s="100"/>
      <c r="L36" s="101"/>
      <c r="M36" s="100"/>
      <c r="N36" s="101"/>
      <c r="O36" s="102"/>
      <c r="P36" s="103"/>
      <c r="Q36" s="102"/>
      <c r="R36" s="103"/>
      <c r="S36" s="102">
        <v>240</v>
      </c>
      <c r="T36" s="103"/>
    </row>
    <row r="37" spans="1:20" ht="15" customHeight="1" thickBot="1">
      <c r="A37" s="104"/>
      <c r="B37" s="105"/>
      <c r="C37" s="105">
        <v>5331</v>
      </c>
      <c r="D37" s="105"/>
      <c r="E37" s="106" t="s">
        <v>35</v>
      </c>
      <c r="F37" s="106"/>
      <c r="G37" s="106"/>
      <c r="H37" s="107"/>
      <c r="I37" s="108"/>
      <c r="J37" s="162"/>
      <c r="K37" s="110"/>
      <c r="L37" s="163"/>
      <c r="M37" s="110"/>
      <c r="N37" s="163"/>
      <c r="O37" s="112"/>
      <c r="P37" s="300">
        <f>SUM(O37)</f>
        <v>0</v>
      </c>
      <c r="Q37" s="112"/>
      <c r="R37" s="300">
        <f>SUM(Q37)</f>
        <v>0</v>
      </c>
      <c r="S37" s="112">
        <f>SUM(S36)</f>
        <v>240</v>
      </c>
      <c r="T37" s="301">
        <f>SUM(S37)</f>
        <v>240</v>
      </c>
    </row>
    <row r="38" spans="1:20" ht="15" customHeight="1">
      <c r="A38" s="114">
        <v>7</v>
      </c>
      <c r="B38" s="94">
        <v>3319</v>
      </c>
      <c r="C38" s="94"/>
      <c r="D38" s="94"/>
      <c r="E38" s="61" t="s">
        <v>38</v>
      </c>
      <c r="F38" s="115"/>
      <c r="G38" s="115"/>
      <c r="H38" s="116"/>
      <c r="I38" s="117"/>
      <c r="J38" s="118"/>
      <c r="K38" s="119"/>
      <c r="L38" s="120"/>
      <c r="M38" s="119"/>
      <c r="N38" s="121"/>
      <c r="O38" s="102"/>
      <c r="P38" s="122"/>
      <c r="Q38" s="102"/>
      <c r="R38" s="122"/>
      <c r="S38" s="102"/>
      <c r="T38" s="122"/>
    </row>
    <row r="39" spans="1:20" ht="15" customHeight="1">
      <c r="A39" s="70"/>
      <c r="B39" s="71"/>
      <c r="C39" s="71">
        <v>6351</v>
      </c>
      <c r="D39" s="71" t="s">
        <v>39</v>
      </c>
      <c r="E39" s="123" t="s">
        <v>40</v>
      </c>
      <c r="F39" s="123"/>
      <c r="G39" s="123"/>
      <c r="H39" s="124"/>
      <c r="I39" s="125"/>
      <c r="J39" s="77"/>
      <c r="K39" s="78"/>
      <c r="L39" s="79"/>
      <c r="M39" s="78">
        <v>-180</v>
      </c>
      <c r="N39" s="80"/>
      <c r="O39" s="81"/>
      <c r="P39" s="82"/>
      <c r="Q39" s="81"/>
      <c r="R39" s="82"/>
      <c r="S39" s="81">
        <v>-450</v>
      </c>
      <c r="T39" s="82"/>
    </row>
    <row r="40" spans="1:20" ht="15" customHeight="1" thickBot="1">
      <c r="A40" s="126"/>
      <c r="B40" s="127"/>
      <c r="C40" s="105">
        <v>6351</v>
      </c>
      <c r="D40" s="105"/>
      <c r="E40" s="106" t="s">
        <v>35</v>
      </c>
      <c r="F40" s="106"/>
      <c r="G40" s="106"/>
      <c r="H40" s="107"/>
      <c r="I40" s="128"/>
      <c r="J40" s="109">
        <v>1250</v>
      </c>
      <c r="K40" s="112"/>
      <c r="L40" s="111">
        <f>SUM(J40:K40)</f>
        <v>1250</v>
      </c>
      <c r="M40" s="110">
        <f>SUM(M39)</f>
        <v>-180</v>
      </c>
      <c r="N40" s="111">
        <f>SUM(L40:M40)</f>
        <v>1070</v>
      </c>
      <c r="O40" s="112"/>
      <c r="P40" s="113">
        <f>SUM(N40:O40)</f>
        <v>1070</v>
      </c>
      <c r="Q40" s="112"/>
      <c r="R40" s="113">
        <f>SUM(P40:Q40)</f>
        <v>1070</v>
      </c>
      <c r="S40" s="112">
        <f>SUM(S39)</f>
        <v>-450</v>
      </c>
      <c r="T40" s="113">
        <f>SUM(R40:S40)</f>
        <v>620</v>
      </c>
    </row>
    <row r="41" spans="1:20" ht="15" customHeight="1">
      <c r="A41" s="114">
        <v>10</v>
      </c>
      <c r="B41" s="94">
        <v>3315</v>
      </c>
      <c r="C41" s="94"/>
      <c r="D41" s="94"/>
      <c r="E41" s="115" t="s">
        <v>41</v>
      </c>
      <c r="F41" s="115"/>
      <c r="G41" s="115"/>
      <c r="H41" s="116"/>
      <c r="I41" s="117"/>
      <c r="J41" s="64"/>
      <c r="K41" s="65"/>
      <c r="L41" s="66"/>
      <c r="M41" s="65"/>
      <c r="N41" s="67"/>
      <c r="O41" s="129"/>
      <c r="P41" s="69"/>
      <c r="Q41" s="129"/>
      <c r="R41" s="69"/>
      <c r="S41" s="129"/>
      <c r="T41" s="69"/>
    </row>
    <row r="42" spans="1:20" ht="15" customHeight="1">
      <c r="A42" s="70"/>
      <c r="B42" s="71"/>
      <c r="C42" s="72">
        <v>6351</v>
      </c>
      <c r="D42" s="72" t="s">
        <v>42</v>
      </c>
      <c r="E42" s="123" t="s">
        <v>43</v>
      </c>
      <c r="F42" s="95"/>
      <c r="G42" s="95"/>
      <c r="H42" s="130"/>
      <c r="I42" s="131"/>
      <c r="J42" s="132"/>
      <c r="K42" s="65"/>
      <c r="L42" s="66"/>
      <c r="M42" s="65"/>
      <c r="N42" s="67"/>
      <c r="O42" s="129"/>
      <c r="P42" s="69"/>
      <c r="Q42" s="129"/>
      <c r="R42" s="69"/>
      <c r="S42" s="129"/>
      <c r="T42" s="69"/>
    </row>
    <row r="43" spans="1:20" ht="15" customHeight="1" thickBot="1">
      <c r="A43" s="133"/>
      <c r="B43" s="134"/>
      <c r="C43" s="84">
        <v>6351</v>
      </c>
      <c r="D43" s="84"/>
      <c r="E43" s="85" t="s">
        <v>35</v>
      </c>
      <c r="F43" s="85"/>
      <c r="G43" s="85"/>
      <c r="H43" s="86"/>
      <c r="I43" s="135"/>
      <c r="J43" s="88">
        <v>1750</v>
      </c>
      <c r="K43" s="91"/>
      <c r="L43" s="90">
        <f>SUM(J43:K43)</f>
        <v>1750</v>
      </c>
      <c r="M43" s="136"/>
      <c r="N43" s="90">
        <f>SUM(L43:M43)</f>
        <v>1750</v>
      </c>
      <c r="O43" s="91"/>
      <c r="P43" s="92">
        <f>SUM(N43:O43)</f>
        <v>1750</v>
      </c>
      <c r="Q43" s="91"/>
      <c r="R43" s="92">
        <f>SUM(P43:Q43)</f>
        <v>1750</v>
      </c>
      <c r="S43" s="91"/>
      <c r="T43" s="92">
        <f>SUM(R43:S43)</f>
        <v>1750</v>
      </c>
    </row>
    <row r="44" spans="1:20" ht="15" customHeight="1" thickTop="1">
      <c r="A44" s="137">
        <v>10</v>
      </c>
      <c r="B44" s="138">
        <v>3315</v>
      </c>
      <c r="C44" s="72">
        <v>6351</v>
      </c>
      <c r="D44" s="72" t="s">
        <v>44</v>
      </c>
      <c r="E44" s="139" t="s">
        <v>68</v>
      </c>
      <c r="F44" s="140"/>
      <c r="G44" s="140"/>
      <c r="H44" s="141"/>
      <c r="I44" s="142"/>
      <c r="J44" s="143"/>
      <c r="K44" s="144"/>
      <c r="L44" s="145"/>
      <c r="M44" s="146"/>
      <c r="N44" s="145"/>
      <c r="O44" s="147">
        <v>150</v>
      </c>
      <c r="P44" s="148"/>
      <c r="Q44" s="147"/>
      <c r="R44" s="148"/>
      <c r="S44" s="147"/>
      <c r="T44" s="148"/>
    </row>
    <row r="45" spans="1:20" ht="15" customHeight="1" thickBot="1">
      <c r="A45" s="114"/>
      <c r="B45" s="149"/>
      <c r="C45" s="173">
        <v>6351</v>
      </c>
      <c r="D45" s="94"/>
      <c r="E45" s="271" t="s">
        <v>35</v>
      </c>
      <c r="F45" s="96"/>
      <c r="G45" s="96"/>
      <c r="H45" s="97"/>
      <c r="I45" s="117"/>
      <c r="J45" s="99"/>
      <c r="K45" s="150"/>
      <c r="L45" s="101"/>
      <c r="M45" s="119"/>
      <c r="N45" s="101"/>
      <c r="O45" s="150">
        <f>SUM(O44)</f>
        <v>150</v>
      </c>
      <c r="P45" s="103">
        <f>SUM(O45)</f>
        <v>150</v>
      </c>
      <c r="Q45" s="150"/>
      <c r="R45" s="103">
        <f>SUM(P45:Q45)</f>
        <v>150</v>
      </c>
      <c r="S45" s="150"/>
      <c r="T45" s="103">
        <f>SUM(R45:S45)</f>
        <v>150</v>
      </c>
    </row>
    <row r="46" spans="1:20" ht="15" customHeight="1">
      <c r="A46" s="254"/>
      <c r="B46" s="255"/>
      <c r="C46" s="256"/>
      <c r="D46" s="256"/>
      <c r="E46" s="272" t="s">
        <v>45</v>
      </c>
      <c r="F46" s="258"/>
      <c r="G46" s="258"/>
      <c r="H46" s="259"/>
      <c r="I46" s="260"/>
      <c r="J46" s="261"/>
      <c r="K46" s="262"/>
      <c r="L46" s="263"/>
      <c r="M46" s="273"/>
      <c r="N46" s="263"/>
      <c r="O46" s="262"/>
      <c r="P46" s="265"/>
      <c r="Q46" s="262"/>
      <c r="R46" s="265"/>
      <c r="S46" s="262"/>
      <c r="T46" s="265"/>
    </row>
    <row r="47" spans="1:20" ht="15" customHeight="1">
      <c r="A47" s="151"/>
      <c r="B47" s="152">
        <v>3319</v>
      </c>
      <c r="C47" s="72">
        <v>6121</v>
      </c>
      <c r="D47" s="72" t="s">
        <v>46</v>
      </c>
      <c r="E47" s="153" t="s">
        <v>47</v>
      </c>
      <c r="F47" s="154"/>
      <c r="G47" s="154"/>
      <c r="H47" s="155"/>
      <c r="I47" s="156"/>
      <c r="J47" s="157"/>
      <c r="K47" s="158"/>
      <c r="L47" s="159"/>
      <c r="M47" s="160">
        <v>180</v>
      </c>
      <c r="N47" s="159"/>
      <c r="O47" s="158"/>
      <c r="P47" s="161"/>
      <c r="Q47" s="158"/>
      <c r="R47" s="161"/>
      <c r="S47" s="158"/>
      <c r="T47" s="161"/>
    </row>
    <row r="48" spans="1:20" ht="15" customHeight="1" thickBot="1">
      <c r="A48" s="133"/>
      <c r="B48" s="134"/>
      <c r="C48" s="84">
        <v>6121</v>
      </c>
      <c r="D48" s="84"/>
      <c r="E48" s="85" t="s">
        <v>48</v>
      </c>
      <c r="F48" s="85"/>
      <c r="G48" s="85"/>
      <c r="H48" s="86"/>
      <c r="I48" s="135"/>
      <c r="J48" s="280"/>
      <c r="K48" s="91"/>
      <c r="L48" s="281"/>
      <c r="M48" s="89">
        <f>SUM(M47)</f>
        <v>180</v>
      </c>
      <c r="N48" s="281">
        <f>SUM(M48)</f>
        <v>180</v>
      </c>
      <c r="O48" s="91"/>
      <c r="P48" s="285">
        <f>SUM(N48:O48)</f>
        <v>180</v>
      </c>
      <c r="Q48" s="91"/>
      <c r="R48" s="285">
        <f>SUM(P48:Q48)</f>
        <v>180</v>
      </c>
      <c r="S48" s="91"/>
      <c r="T48" s="285">
        <f>SUM(R48:S48)</f>
        <v>180</v>
      </c>
    </row>
    <row r="49" spans="1:20" ht="15" customHeight="1" thickTop="1">
      <c r="A49" s="137"/>
      <c r="B49" s="138">
        <v>3319</v>
      </c>
      <c r="C49" s="289">
        <v>6121</v>
      </c>
      <c r="D49" s="289" t="s">
        <v>71</v>
      </c>
      <c r="E49" s="139" t="s">
        <v>74</v>
      </c>
      <c r="F49" s="140"/>
      <c r="G49" s="140"/>
      <c r="H49" s="141"/>
      <c r="I49" s="142"/>
      <c r="J49" s="290"/>
      <c r="K49" s="144"/>
      <c r="L49" s="291"/>
      <c r="M49" s="292"/>
      <c r="N49" s="291"/>
      <c r="O49" s="144"/>
      <c r="P49" s="293"/>
      <c r="Q49" s="147">
        <v>679.2</v>
      </c>
      <c r="R49" s="293"/>
      <c r="S49" s="147"/>
      <c r="T49" s="293"/>
    </row>
    <row r="50" spans="1:20" ht="15" customHeight="1" thickBot="1">
      <c r="A50" s="133"/>
      <c r="B50" s="134"/>
      <c r="C50" s="84">
        <v>6121</v>
      </c>
      <c r="D50" s="84"/>
      <c r="E50" s="85" t="s">
        <v>48</v>
      </c>
      <c r="F50" s="85"/>
      <c r="G50" s="85"/>
      <c r="H50" s="86"/>
      <c r="I50" s="135"/>
      <c r="J50" s="280"/>
      <c r="K50" s="91"/>
      <c r="L50" s="281"/>
      <c r="M50" s="89"/>
      <c r="N50" s="281"/>
      <c r="O50" s="91"/>
      <c r="P50" s="285"/>
      <c r="Q50" s="91">
        <f>SUM(Q49)</f>
        <v>679.2</v>
      </c>
      <c r="R50" s="285">
        <f>SUM(Q50)</f>
        <v>679.2</v>
      </c>
      <c r="S50" s="91"/>
      <c r="T50" s="285">
        <f>SUM(R50:S50)</f>
        <v>679.2</v>
      </c>
    </row>
    <row r="51" spans="1:20" ht="15" customHeight="1" thickTop="1">
      <c r="A51" s="254"/>
      <c r="B51" s="255"/>
      <c r="C51" s="94"/>
      <c r="D51" s="256"/>
      <c r="E51" s="257" t="s">
        <v>49</v>
      </c>
      <c r="F51" s="258"/>
      <c r="G51" s="258"/>
      <c r="H51" s="259"/>
      <c r="I51" s="260"/>
      <c r="J51" s="261"/>
      <c r="K51" s="262"/>
      <c r="L51" s="263"/>
      <c r="M51" s="264"/>
      <c r="N51" s="263"/>
      <c r="O51" s="262"/>
      <c r="P51" s="265"/>
      <c r="Q51" s="262"/>
      <c r="R51" s="265"/>
      <c r="S51" s="262"/>
      <c r="T51" s="265"/>
    </row>
    <row r="52" spans="1:20" ht="15" customHeight="1">
      <c r="A52" s="151">
        <v>2</v>
      </c>
      <c r="B52" s="71">
        <v>3315</v>
      </c>
      <c r="C52" s="71">
        <v>5331</v>
      </c>
      <c r="D52" s="71" t="s">
        <v>50</v>
      </c>
      <c r="E52" s="123" t="s">
        <v>51</v>
      </c>
      <c r="F52" s="271"/>
      <c r="G52" s="271"/>
      <c r="H52" s="274"/>
      <c r="I52" s="125"/>
      <c r="J52" s="275"/>
      <c r="K52" s="276"/>
      <c r="L52" s="277"/>
      <c r="M52" s="278"/>
      <c r="N52" s="277"/>
      <c r="O52" s="81">
        <v>38</v>
      </c>
      <c r="P52" s="279"/>
      <c r="Q52" s="81"/>
      <c r="R52" s="279"/>
      <c r="S52" s="81"/>
      <c r="T52" s="279"/>
    </row>
    <row r="53" spans="1:20" ht="15" customHeight="1" thickBot="1">
      <c r="A53" s="133"/>
      <c r="B53" s="134"/>
      <c r="C53" s="84">
        <v>5331</v>
      </c>
      <c r="D53" s="84"/>
      <c r="E53" s="297" t="s">
        <v>52</v>
      </c>
      <c r="F53" s="85"/>
      <c r="G53" s="85"/>
      <c r="H53" s="86"/>
      <c r="I53" s="135"/>
      <c r="J53" s="280"/>
      <c r="K53" s="91"/>
      <c r="L53" s="281"/>
      <c r="M53" s="89"/>
      <c r="N53" s="281"/>
      <c r="O53" s="91">
        <f>SUM(O52)</f>
        <v>38</v>
      </c>
      <c r="P53" s="298">
        <f>SUM(O53)</f>
        <v>38</v>
      </c>
      <c r="Q53" s="91"/>
      <c r="R53" s="298">
        <f>SUM(P53:Q53)</f>
        <v>38</v>
      </c>
      <c r="S53" s="91"/>
      <c r="T53" s="298">
        <f>SUM(R53:S53)</f>
        <v>38</v>
      </c>
    </row>
    <row r="54" spans="1:20" ht="15" customHeight="1" thickTop="1">
      <c r="A54" s="114">
        <v>2</v>
      </c>
      <c r="B54" s="149">
        <v>3315</v>
      </c>
      <c r="C54" s="149">
        <v>6351</v>
      </c>
      <c r="D54" s="149" t="s">
        <v>80</v>
      </c>
      <c r="E54" s="294" t="s">
        <v>79</v>
      </c>
      <c r="F54" s="96"/>
      <c r="G54" s="96"/>
      <c r="H54" s="97"/>
      <c r="I54" s="117"/>
      <c r="J54" s="295"/>
      <c r="K54" s="150"/>
      <c r="L54" s="296"/>
      <c r="M54" s="100"/>
      <c r="N54" s="296"/>
      <c r="O54" s="150"/>
      <c r="P54" s="299"/>
      <c r="Q54" s="150"/>
      <c r="R54" s="299"/>
      <c r="S54" s="150">
        <v>210</v>
      </c>
      <c r="T54" s="299"/>
    </row>
    <row r="55" spans="1:20" ht="15" customHeight="1" thickBot="1">
      <c r="A55" s="126"/>
      <c r="B55" s="127"/>
      <c r="C55" s="105">
        <v>6351</v>
      </c>
      <c r="D55" s="105"/>
      <c r="E55" s="106" t="s">
        <v>35</v>
      </c>
      <c r="F55" s="106"/>
      <c r="G55" s="106"/>
      <c r="H55" s="107"/>
      <c r="I55" s="128"/>
      <c r="J55" s="162"/>
      <c r="K55" s="112"/>
      <c r="L55" s="163"/>
      <c r="M55" s="110"/>
      <c r="N55" s="163"/>
      <c r="O55" s="112"/>
      <c r="P55" s="300"/>
      <c r="Q55" s="112"/>
      <c r="R55" s="300"/>
      <c r="S55" s="112">
        <f>SUM(S54)</f>
        <v>210</v>
      </c>
      <c r="T55" s="300">
        <f>SUM(S55)</f>
        <v>210</v>
      </c>
    </row>
    <row r="56" spans="1:20" ht="15" customHeight="1">
      <c r="A56" s="59"/>
      <c r="B56" s="60">
        <v>3315</v>
      </c>
      <c r="C56" s="60"/>
      <c r="D56" s="60"/>
      <c r="E56" s="286" t="s">
        <v>53</v>
      </c>
      <c r="F56" s="287"/>
      <c r="G56" s="287"/>
      <c r="H56" s="288"/>
      <c r="I56" s="131"/>
      <c r="J56" s="64"/>
      <c r="K56" s="65"/>
      <c r="L56" s="66"/>
      <c r="M56" s="65"/>
      <c r="N56" s="66"/>
      <c r="O56" s="306"/>
      <c r="P56" s="166"/>
      <c r="Q56" s="306"/>
      <c r="R56" s="166"/>
      <c r="S56" s="306"/>
      <c r="T56" s="166"/>
    </row>
    <row r="57" spans="1:20" ht="15" customHeight="1">
      <c r="A57" s="151"/>
      <c r="B57" s="72"/>
      <c r="C57" s="72">
        <v>6901</v>
      </c>
      <c r="D57" s="167"/>
      <c r="E57" s="168" t="s">
        <v>4</v>
      </c>
      <c r="F57" s="153"/>
      <c r="G57" s="153"/>
      <c r="H57" s="169"/>
      <c r="I57" s="156"/>
      <c r="J57" s="170"/>
      <c r="K57" s="160">
        <v>862.39400000000001</v>
      </c>
      <c r="L57" s="171"/>
      <c r="M57" s="160"/>
      <c r="N57" s="171"/>
      <c r="O57" s="158">
        <f>O53+O45+O37</f>
        <v>188</v>
      </c>
      <c r="P57" s="172"/>
      <c r="Q57" s="158"/>
      <c r="R57" s="172"/>
      <c r="S57" s="158"/>
      <c r="T57" s="172"/>
    </row>
    <row r="58" spans="1:20" ht="15" customHeight="1" thickBot="1">
      <c r="A58" s="70"/>
      <c r="B58" s="71"/>
      <c r="C58" s="152">
        <v>6901</v>
      </c>
      <c r="D58" s="173"/>
      <c r="E58" s="106" t="s">
        <v>54</v>
      </c>
      <c r="F58" s="96"/>
      <c r="G58" s="96"/>
      <c r="H58" s="97"/>
      <c r="I58" s="131"/>
      <c r="J58" s="174"/>
      <c r="K58" s="175">
        <f>SUM(K57)</f>
        <v>862.39400000000001</v>
      </c>
      <c r="L58" s="176">
        <f>SUM(K58)</f>
        <v>862.39400000000001</v>
      </c>
      <c r="M58" s="165">
        <v>4.8</v>
      </c>
      <c r="N58" s="177">
        <f>SUM(L58:M58)</f>
        <v>867.19399999999996</v>
      </c>
      <c r="O58" s="178">
        <v>-188</v>
      </c>
      <c r="P58" s="179">
        <f>SUM(N58:O58)</f>
        <v>679.19399999999996</v>
      </c>
      <c r="Q58" s="178">
        <v>-679.2</v>
      </c>
      <c r="R58" s="179">
        <f>SUM(P58:Q58)</f>
        <v>-6.0000000000854925E-3</v>
      </c>
      <c r="S58" s="178"/>
      <c r="T58" s="179">
        <f>SUM(R58:S58)</f>
        <v>-6.0000000000854925E-3</v>
      </c>
    </row>
    <row r="59" spans="1:20" ht="15.75" customHeight="1" thickBot="1">
      <c r="A59" s="180"/>
      <c r="B59" s="181"/>
      <c r="C59" s="181"/>
      <c r="D59" s="182"/>
      <c r="E59" s="183" t="s">
        <v>55</v>
      </c>
      <c r="F59" s="183"/>
      <c r="G59" s="183"/>
      <c r="H59" s="184"/>
      <c r="I59" s="185"/>
      <c r="J59" s="186">
        <f>SUM(J33:J58)</f>
        <v>5000</v>
      </c>
      <c r="K59" s="187">
        <v>862.39400000000001</v>
      </c>
      <c r="L59" s="188">
        <f>L58+L43+L40+L35</f>
        <v>5862.3940000000002</v>
      </c>
      <c r="M59" s="187">
        <v>4.8</v>
      </c>
      <c r="N59" s="188">
        <f>SUM(L59:M59)</f>
        <v>5867.1940000000004</v>
      </c>
      <c r="O59" s="189">
        <f>SUM(O57:O58)</f>
        <v>0</v>
      </c>
      <c r="P59" s="190">
        <f>P35+P37+P40+P43+P45+P53+P58+P48</f>
        <v>5867.1939999999995</v>
      </c>
      <c r="Q59" s="189">
        <f>Q50+Q58</f>
        <v>0</v>
      </c>
      <c r="R59" s="190">
        <f>SUM(P59:Q59)</f>
        <v>5867.1939999999995</v>
      </c>
      <c r="S59" s="189">
        <f>S37+S40+S55</f>
        <v>0</v>
      </c>
      <c r="T59" s="190">
        <f>SUM(R59:S59)</f>
        <v>5867.1939999999995</v>
      </c>
    </row>
    <row r="60" spans="1:20" ht="15.75" customHeight="1">
      <c r="A60" s="44"/>
      <c r="B60" s="45"/>
      <c r="C60" s="45"/>
      <c r="D60" s="45"/>
      <c r="E60" s="45"/>
      <c r="F60" s="45"/>
      <c r="G60" s="45"/>
      <c r="H60" s="45"/>
      <c r="I60" s="45"/>
      <c r="J60" s="191"/>
      <c r="K60" s="192"/>
      <c r="L60" s="191"/>
      <c r="M60" s="193"/>
      <c r="N60" s="191"/>
      <c r="O60" s="191"/>
      <c r="P60" s="191"/>
    </row>
    <row r="61" spans="1:20" ht="15.75" customHeight="1" thickBot="1">
      <c r="A61" s="24" t="s">
        <v>56</v>
      </c>
      <c r="B61" s="24"/>
      <c r="C61" s="24"/>
      <c r="D61" s="24"/>
      <c r="E61" s="24"/>
      <c r="F61" s="24"/>
      <c r="G61" s="24"/>
      <c r="H61" s="24"/>
      <c r="I61" s="24"/>
      <c r="J61" s="194"/>
      <c r="K61" s="195"/>
      <c r="L61" s="195"/>
      <c r="M61" s="196"/>
      <c r="N61" s="196"/>
      <c r="O61" s="196"/>
      <c r="P61" s="196"/>
    </row>
    <row r="62" spans="1:20" ht="15.75" customHeight="1" thickBot="1">
      <c r="A62" s="197" t="s">
        <v>57</v>
      </c>
      <c r="B62" s="198"/>
      <c r="C62" s="198"/>
      <c r="D62" s="199"/>
      <c r="E62" s="199"/>
      <c r="F62" s="199"/>
      <c r="G62" s="199"/>
      <c r="H62" s="199"/>
      <c r="I62" s="200"/>
      <c r="J62" s="201" t="s">
        <v>58</v>
      </c>
      <c r="K62" s="202" t="s">
        <v>59</v>
      </c>
      <c r="L62" s="203" t="s">
        <v>60</v>
      </c>
      <c r="M62" s="204" t="s">
        <v>59</v>
      </c>
      <c r="N62" s="203" t="s">
        <v>60</v>
      </c>
      <c r="O62" s="202" t="s">
        <v>59</v>
      </c>
      <c r="P62" s="203" t="s">
        <v>60</v>
      </c>
      <c r="Q62" s="202" t="s">
        <v>59</v>
      </c>
      <c r="R62" s="203" t="s">
        <v>60</v>
      </c>
      <c r="S62" s="202" t="s">
        <v>59</v>
      </c>
      <c r="T62" s="203" t="s">
        <v>60</v>
      </c>
    </row>
    <row r="63" spans="1:20" ht="15.75" customHeight="1">
      <c r="A63" s="205" t="s">
        <v>61</v>
      </c>
      <c r="B63" s="206"/>
      <c r="C63" s="207">
        <v>6351</v>
      </c>
      <c r="D63" s="208"/>
      <c r="E63" s="209" t="s">
        <v>62</v>
      </c>
      <c r="F63" s="210"/>
      <c r="G63" s="210"/>
      <c r="H63" s="210"/>
      <c r="I63" s="206"/>
      <c r="J63" s="211">
        <f>J35+J40+J43</f>
        <v>5000</v>
      </c>
      <c r="K63" s="212"/>
      <c r="L63" s="213">
        <f>SUM(J63:K63)</f>
        <v>5000</v>
      </c>
      <c r="M63" s="212">
        <v>-180</v>
      </c>
      <c r="N63" s="213">
        <f>SUM(L63:M63)</f>
        <v>4820</v>
      </c>
      <c r="O63" s="302">
        <v>150</v>
      </c>
      <c r="P63" s="214">
        <f>SUM(N63:O63)</f>
        <v>4970</v>
      </c>
      <c r="Q63" s="302"/>
      <c r="R63" s="214">
        <f>SUM(P63:Q63)</f>
        <v>4970</v>
      </c>
      <c r="S63" s="302">
        <f>S40+S55</f>
        <v>-240</v>
      </c>
      <c r="T63" s="214">
        <f>SUM(R63:S63)</f>
        <v>4730</v>
      </c>
    </row>
    <row r="64" spans="1:20" ht="15.75" customHeight="1">
      <c r="A64" s="38" t="s">
        <v>61</v>
      </c>
      <c r="B64" s="39"/>
      <c r="C64" s="215">
        <v>5331</v>
      </c>
      <c r="D64" s="216"/>
      <c r="E64" s="164" t="s">
        <v>63</v>
      </c>
      <c r="F64" s="217"/>
      <c r="G64" s="217"/>
      <c r="H64" s="217"/>
      <c r="I64" s="39"/>
      <c r="J64" s="218"/>
      <c r="K64" s="219"/>
      <c r="L64" s="220"/>
      <c r="M64" s="219"/>
      <c r="N64" s="221"/>
      <c r="O64" s="303">
        <v>38</v>
      </c>
      <c r="P64" s="222">
        <f>SUM(O64)</f>
        <v>38</v>
      </c>
      <c r="Q64" s="303"/>
      <c r="R64" s="222">
        <f>SUM(P64:Q64)</f>
        <v>38</v>
      </c>
      <c r="S64" s="303">
        <v>240</v>
      </c>
      <c r="T64" s="222">
        <f>SUM(R64:S64)</f>
        <v>278</v>
      </c>
    </row>
    <row r="65" spans="1:20" ht="15.75" customHeight="1">
      <c r="A65" s="38" t="s">
        <v>61</v>
      </c>
      <c r="B65" s="39"/>
      <c r="C65" s="215">
        <v>6130</v>
      </c>
      <c r="D65" s="216"/>
      <c r="E65" s="223" t="s">
        <v>64</v>
      </c>
      <c r="F65" s="224"/>
      <c r="G65" s="224"/>
      <c r="H65" s="224"/>
      <c r="I65" s="225"/>
      <c r="J65" s="226"/>
      <c r="K65" s="219"/>
      <c r="L65" s="227"/>
      <c r="M65" s="219"/>
      <c r="N65" s="227"/>
      <c r="O65" s="303"/>
      <c r="P65" s="228"/>
      <c r="Q65" s="303"/>
      <c r="R65" s="228"/>
      <c r="S65" s="303"/>
      <c r="T65" s="228"/>
    </row>
    <row r="66" spans="1:20" ht="15.75" customHeight="1">
      <c r="A66" s="42" t="s">
        <v>61</v>
      </c>
      <c r="B66" s="229"/>
      <c r="C66" s="230">
        <v>6121</v>
      </c>
      <c r="D66" s="231"/>
      <c r="E66" s="232" t="s">
        <v>65</v>
      </c>
      <c r="F66" s="233"/>
      <c r="G66" s="233"/>
      <c r="H66" s="233"/>
      <c r="I66" s="234"/>
      <c r="J66" s="235"/>
      <c r="K66" s="219"/>
      <c r="L66" s="227"/>
      <c r="M66" s="219">
        <v>180</v>
      </c>
      <c r="N66" s="227">
        <f>SUM(M66)</f>
        <v>180</v>
      </c>
      <c r="O66" s="303"/>
      <c r="P66" s="228">
        <f>SUM(N66:O66)</f>
        <v>180</v>
      </c>
      <c r="Q66" s="303">
        <f>Q50</f>
        <v>679.2</v>
      </c>
      <c r="R66" s="228">
        <f>SUM(P66:Q66)</f>
        <v>859.2</v>
      </c>
      <c r="S66" s="303"/>
      <c r="T66" s="228">
        <f>SUM(R66:S66)</f>
        <v>859.2</v>
      </c>
    </row>
    <row r="67" spans="1:20" ht="15.75" customHeight="1" thickBot="1">
      <c r="A67" s="236" t="s">
        <v>61</v>
      </c>
      <c r="B67" s="237"/>
      <c r="C67" s="238">
        <v>6901</v>
      </c>
      <c r="D67" s="239"/>
      <c r="E67" s="240" t="s">
        <v>66</v>
      </c>
      <c r="F67" s="241"/>
      <c r="G67" s="241"/>
      <c r="H67" s="241"/>
      <c r="I67" s="242"/>
      <c r="J67" s="243"/>
      <c r="K67" s="244">
        <f>K58</f>
        <v>862.39400000000001</v>
      </c>
      <c r="L67" s="245">
        <f>SUM(K67)</f>
        <v>862.39400000000001</v>
      </c>
      <c r="M67" s="244">
        <v>4.8</v>
      </c>
      <c r="N67" s="246">
        <f>SUM(L67:M67)</f>
        <v>867.19399999999996</v>
      </c>
      <c r="O67" s="304">
        <v>-188</v>
      </c>
      <c r="P67" s="247">
        <f>SUM(N67:O67)</f>
        <v>679.19399999999996</v>
      </c>
      <c r="Q67" s="304">
        <f>Q58</f>
        <v>-679.2</v>
      </c>
      <c r="R67" s="247">
        <f>SUM(P67:Q67)</f>
        <v>-6.0000000000854925E-3</v>
      </c>
      <c r="S67" s="304"/>
      <c r="T67" s="247">
        <f>SUM(R67:S67)</f>
        <v>-6.0000000000854925E-3</v>
      </c>
    </row>
    <row r="68" spans="1:20" ht="15.75" customHeight="1" thickBot="1">
      <c r="A68" s="248"/>
      <c r="B68" s="249"/>
      <c r="C68" s="249"/>
      <c r="D68" s="249"/>
      <c r="E68" s="21" t="s">
        <v>67</v>
      </c>
      <c r="F68" s="250"/>
      <c r="G68" s="250"/>
      <c r="H68" s="250"/>
      <c r="I68" s="249"/>
      <c r="J68" s="251">
        <f t="shared" ref="J68:T68" si="0">SUM(J63:J67)</f>
        <v>5000</v>
      </c>
      <c r="K68" s="252">
        <f t="shared" si="0"/>
        <v>862.39400000000001</v>
      </c>
      <c r="L68" s="188">
        <f t="shared" si="0"/>
        <v>5862.3940000000002</v>
      </c>
      <c r="M68" s="252">
        <f t="shared" si="0"/>
        <v>4.8</v>
      </c>
      <c r="N68" s="188">
        <f t="shared" si="0"/>
        <v>5867.1939999999995</v>
      </c>
      <c r="O68" s="305">
        <f t="shared" si="0"/>
        <v>0</v>
      </c>
      <c r="P68" s="190">
        <f t="shared" si="0"/>
        <v>5867.1939999999995</v>
      </c>
      <c r="Q68" s="305">
        <f t="shared" si="0"/>
        <v>0</v>
      </c>
      <c r="R68" s="190">
        <f t="shared" si="0"/>
        <v>5867.1939999999995</v>
      </c>
      <c r="S68" s="305">
        <f t="shared" si="0"/>
        <v>0</v>
      </c>
      <c r="T68" s="190">
        <f t="shared" si="0"/>
        <v>5867.1939999999995</v>
      </c>
    </row>
    <row r="70" spans="1:20">
      <c r="N70" s="253"/>
      <c r="O70" s="253"/>
      <c r="P70" s="253"/>
    </row>
  </sheetData>
  <mergeCells count="7">
    <mergeCell ref="O31:T31"/>
    <mergeCell ref="F27:I29"/>
    <mergeCell ref="G7:I7"/>
    <mergeCell ref="G15:I15"/>
    <mergeCell ref="G18:I19"/>
    <mergeCell ref="K31:N31"/>
    <mergeCell ref="F24:I26"/>
  </mergeCells>
  <pageMargins left="0.19685039370078741" right="0.19685039370078741" top="0.74803149606299213" bottom="0.74803149606299213" header="0.31496062992125984" footer="0.31496062992125984"/>
  <pageSetup paperSize="9" scale="53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V. změna </vt:lpstr>
      <vt:lpstr>'V. změna '!Oblast_tisku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</dc:creator>
  <cp:lastModifiedBy>Pavel Mertlík</cp:lastModifiedBy>
  <cp:lastPrinted>2010-07-19T13:36:05Z</cp:lastPrinted>
  <dcterms:created xsi:type="dcterms:W3CDTF">2010-07-01T10:51:10Z</dcterms:created>
  <dcterms:modified xsi:type="dcterms:W3CDTF">2010-08-09T12:56:23Z</dcterms:modified>
</cp:coreProperties>
</file>