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heckCompatibility="1" defaultThemeVersion="124226"/>
  <bookViews>
    <workbookView xWindow="120" yWindow="45" windowWidth="15480" windowHeight="11640" activeTab="2"/>
  </bookViews>
  <sheets>
    <sheet name="souhrn" sheetId="2" r:id="rId1"/>
    <sheet name="13smr01" sheetId="1" r:id="rId2"/>
    <sheet name="13smr02" sheetId="8" r:id="rId3"/>
    <sheet name="13smr03" sheetId="9" r:id="rId4"/>
    <sheet name="13smr04" sheetId="10" r:id="rId5"/>
    <sheet name="13smr05" sheetId="11" r:id="rId6"/>
    <sheet name="List3" sheetId="3" r:id="rId7"/>
  </sheets>
  <definedNames>
    <definedName name="_xlnm.Print_Titles" localSheetId="1">'13smr01'!$1:$2</definedName>
    <definedName name="_xlnm.Print_Titles" localSheetId="2">'13smr02'!$1:$2</definedName>
    <definedName name="_xlnm.Print_Titles" localSheetId="3">'13smr03'!$1:$2</definedName>
    <definedName name="_xlnm.Print_Titles" localSheetId="4">'13smr04'!$1:$2</definedName>
    <definedName name="_xlnm.Print_Titles" localSheetId="5">'13smr05'!$1:$2</definedName>
    <definedName name="_xlnm.Print_Area" localSheetId="1">'13smr01'!$A$1:$I$42</definedName>
    <definedName name="_xlnm.Print_Area" localSheetId="2">'13smr02'!$A$1:$I$33</definedName>
    <definedName name="_xlnm.Print_Area" localSheetId="3">'13smr03'!$A$1:$I$7</definedName>
    <definedName name="_xlnm.Print_Area" localSheetId="4">'13smr04'!$A$1:$I$7</definedName>
    <definedName name="_xlnm.Print_Area" localSheetId="5">'13smr05'!$A$1:$I$21</definedName>
  </definedNames>
  <calcPr calcId="145621"/>
</workbook>
</file>

<file path=xl/calcChain.xml><?xml version="1.0" encoding="utf-8"?>
<calcChain xmlns="http://schemas.openxmlformats.org/spreadsheetml/2006/main">
  <c r="H8" i="9" l="1"/>
  <c r="K22" i="11"/>
  <c r="D7" i="2" s="1"/>
  <c r="K34" i="8"/>
  <c r="D4" i="2" s="1"/>
  <c r="J4" i="11"/>
  <c r="L4" i="11" s="1"/>
  <c r="M4" i="11" s="1"/>
  <c r="J5" i="11"/>
  <c r="L5" i="11" s="1"/>
  <c r="M5" i="11" s="1"/>
  <c r="J6" i="11"/>
  <c r="L6" i="11" s="1"/>
  <c r="M6" i="11" s="1"/>
  <c r="J7" i="11"/>
  <c r="L7" i="11" s="1"/>
  <c r="M7" i="11" s="1"/>
  <c r="J8" i="11"/>
  <c r="L8" i="11" s="1"/>
  <c r="M8" i="11" s="1"/>
  <c r="J9" i="11"/>
  <c r="L9" i="11" s="1"/>
  <c r="M9" i="11" s="1"/>
  <c r="J10" i="11"/>
  <c r="L10" i="11" s="1"/>
  <c r="M10" i="11" s="1"/>
  <c r="J11" i="11"/>
  <c r="L11" i="11" s="1"/>
  <c r="M11" i="11" s="1"/>
  <c r="J12" i="11"/>
  <c r="L12" i="11" s="1"/>
  <c r="M12" i="11" s="1"/>
  <c r="J13" i="11"/>
  <c r="L13" i="11" s="1"/>
  <c r="M13" i="11" s="1"/>
  <c r="J14" i="11"/>
  <c r="L14" i="11" s="1"/>
  <c r="M14" i="11" s="1"/>
  <c r="J15" i="11"/>
  <c r="L15" i="11" s="1"/>
  <c r="M15" i="11" s="1"/>
  <c r="J16" i="11"/>
  <c r="L16" i="11" s="1"/>
  <c r="M16" i="11" s="1"/>
  <c r="J17" i="11"/>
  <c r="L17" i="11" s="1"/>
  <c r="M17" i="11" s="1"/>
  <c r="J18" i="11"/>
  <c r="L18" i="11" s="1"/>
  <c r="M18" i="11" s="1"/>
  <c r="J19" i="11"/>
  <c r="L19" i="11" s="1"/>
  <c r="M19" i="11" s="1"/>
  <c r="J20" i="11"/>
  <c r="L20" i="11" s="1"/>
  <c r="M20" i="11" s="1"/>
  <c r="J21" i="11"/>
  <c r="L21" i="11" s="1"/>
  <c r="M21" i="11" s="1"/>
  <c r="J3" i="11"/>
  <c r="L3" i="11" s="1"/>
  <c r="M3" i="11" s="1"/>
  <c r="J4" i="10"/>
  <c r="J5" i="10"/>
  <c r="J6" i="10"/>
  <c r="J7" i="10"/>
  <c r="J3" i="10"/>
  <c r="J8" i="10" s="1"/>
  <c r="G6" i="2" s="1"/>
  <c r="K6" i="2" s="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3" i="1"/>
  <c r="J4" i="8"/>
  <c r="L4" i="8" s="1"/>
  <c r="M4" i="8" s="1"/>
  <c r="J5" i="8"/>
  <c r="L5" i="8" s="1"/>
  <c r="M5" i="8" s="1"/>
  <c r="J6" i="8"/>
  <c r="L6" i="8" s="1"/>
  <c r="M6" i="8" s="1"/>
  <c r="J7" i="8"/>
  <c r="L7" i="8" s="1"/>
  <c r="M7" i="8" s="1"/>
  <c r="J8" i="8"/>
  <c r="L8" i="8" s="1"/>
  <c r="M8" i="8" s="1"/>
  <c r="J9" i="8"/>
  <c r="L9" i="8" s="1"/>
  <c r="M9" i="8" s="1"/>
  <c r="J10" i="8"/>
  <c r="L10" i="8" s="1"/>
  <c r="M10" i="8" s="1"/>
  <c r="J11" i="8"/>
  <c r="L11" i="8" s="1"/>
  <c r="M11" i="8" s="1"/>
  <c r="J12" i="8"/>
  <c r="L12" i="8" s="1"/>
  <c r="M12" i="8" s="1"/>
  <c r="J13" i="8"/>
  <c r="L13" i="8" s="1"/>
  <c r="M13" i="8" s="1"/>
  <c r="J14" i="8"/>
  <c r="L14" i="8" s="1"/>
  <c r="M14" i="8" s="1"/>
  <c r="J15" i="8"/>
  <c r="L15" i="8" s="1"/>
  <c r="M15" i="8" s="1"/>
  <c r="J16" i="8"/>
  <c r="L16" i="8" s="1"/>
  <c r="M16" i="8" s="1"/>
  <c r="J17" i="8"/>
  <c r="L17" i="8" s="1"/>
  <c r="M17" i="8" s="1"/>
  <c r="J18" i="8"/>
  <c r="L18" i="8" s="1"/>
  <c r="M18" i="8" s="1"/>
  <c r="J19" i="8"/>
  <c r="L19" i="8" s="1"/>
  <c r="M19" i="8" s="1"/>
  <c r="J20" i="8"/>
  <c r="L20" i="8" s="1"/>
  <c r="M20" i="8" s="1"/>
  <c r="J21" i="8"/>
  <c r="L21" i="8" s="1"/>
  <c r="M21" i="8" s="1"/>
  <c r="J22" i="8"/>
  <c r="L22" i="8" s="1"/>
  <c r="M22" i="8" s="1"/>
  <c r="J23" i="8"/>
  <c r="L23" i="8" s="1"/>
  <c r="M23" i="8" s="1"/>
  <c r="J24" i="8"/>
  <c r="L24" i="8" s="1"/>
  <c r="M24" i="8" s="1"/>
  <c r="J25" i="8"/>
  <c r="L25" i="8" s="1"/>
  <c r="M25" i="8" s="1"/>
  <c r="J26" i="8"/>
  <c r="L26" i="8" s="1"/>
  <c r="M26" i="8" s="1"/>
  <c r="J27" i="8"/>
  <c r="L27" i="8" s="1"/>
  <c r="M27" i="8" s="1"/>
  <c r="J28" i="8"/>
  <c r="L28" i="8" s="1"/>
  <c r="M28" i="8" s="1"/>
  <c r="J29" i="8"/>
  <c r="L29" i="8" s="1"/>
  <c r="M29" i="8" s="1"/>
  <c r="J30" i="8"/>
  <c r="L30" i="8" s="1"/>
  <c r="M30" i="8" s="1"/>
  <c r="J31" i="8"/>
  <c r="L31" i="8" s="1"/>
  <c r="M31" i="8" s="1"/>
  <c r="J32" i="8"/>
  <c r="L32" i="8" s="1"/>
  <c r="M32" i="8" s="1"/>
  <c r="J33" i="8"/>
  <c r="L33" i="8" s="1"/>
  <c r="M33" i="8" s="1"/>
  <c r="J4" i="9"/>
  <c r="J5" i="9"/>
  <c r="J6" i="9"/>
  <c r="J7" i="9"/>
  <c r="J3" i="9"/>
  <c r="J3" i="8"/>
  <c r="J43" i="1"/>
  <c r="G3" i="2" s="1"/>
  <c r="K3" i="2" s="1"/>
  <c r="J34" i="8" l="1"/>
  <c r="G4" i="2" s="1"/>
  <c r="K4" i="2" s="1"/>
  <c r="M22" i="11"/>
  <c r="J7" i="2" s="1"/>
  <c r="J8" i="9"/>
  <c r="G5" i="2" s="1"/>
  <c r="K5" i="2" s="1"/>
  <c r="J22" i="11"/>
  <c r="G7" i="2" s="1"/>
  <c r="D8" i="2"/>
  <c r="L3" i="8"/>
  <c r="G8" i="2" l="1"/>
  <c r="K7" i="2"/>
  <c r="L34" i="8"/>
  <c r="H4" i="2" s="1"/>
  <c r="M3" i="8"/>
  <c r="M34" i="8" s="1"/>
  <c r="J4" i="2" s="1"/>
  <c r="J8" i="2" s="1"/>
  <c r="H22" i="11"/>
  <c r="I7" i="2" s="1"/>
  <c r="F22" i="11"/>
  <c r="F7" i="2" s="1"/>
  <c r="E22" i="11"/>
  <c r="E7" i="2" s="1"/>
  <c r="H8" i="10"/>
  <c r="I6" i="2" s="1"/>
  <c r="F8" i="10"/>
  <c r="F6" i="2" s="1"/>
  <c r="E8" i="10"/>
  <c r="E6" i="2" s="1"/>
  <c r="F8" i="9"/>
  <c r="F5" i="2" s="1"/>
  <c r="E8" i="9"/>
  <c r="E5" i="2" s="1"/>
  <c r="I5" i="2"/>
  <c r="H34" i="8"/>
  <c r="I4" i="2" s="1"/>
  <c r="F34" i="8"/>
  <c r="F4" i="2" s="1"/>
  <c r="E34" i="8"/>
  <c r="E4" i="2" s="1"/>
  <c r="E43" i="1"/>
  <c r="E3" i="2" s="1"/>
  <c r="C8" i="2"/>
  <c r="H43" i="1"/>
  <c r="I3" i="2" s="1"/>
  <c r="F43" i="1"/>
  <c r="F3" i="2" s="1"/>
  <c r="K8" i="2" l="1"/>
  <c r="L7" i="2"/>
  <c r="L6" i="2"/>
  <c r="L5" i="2"/>
  <c r="L4" i="2"/>
  <c r="L3" i="2"/>
  <c r="F8" i="2"/>
  <c r="I8" i="2"/>
  <c r="E8" i="2"/>
  <c r="L8" i="2" l="1"/>
  <c r="L22" i="11"/>
  <c r="H7" i="2" s="1"/>
  <c r="H8" i="2" s="1"/>
</calcChain>
</file>

<file path=xl/sharedStrings.xml><?xml version="1.0" encoding="utf-8"?>
<sst xmlns="http://schemas.openxmlformats.org/spreadsheetml/2006/main" count="542" uniqueCount="442">
  <si>
    <t>Kód žádosti</t>
  </si>
  <si>
    <t>Název žadatele</t>
  </si>
  <si>
    <t>Náklady projektu celkem</t>
  </si>
  <si>
    <t>Výše žádané podpory</t>
  </si>
  <si>
    <t>Body</t>
  </si>
  <si>
    <t>13SMR01-0001</t>
  </si>
  <si>
    <t>Občanské sdružení Na Venkově</t>
  </si>
  <si>
    <t>13SMR01-0002</t>
  </si>
  <si>
    <t>Klub rodičů a přátel Královéhradeckého dětského sboru</t>
  </si>
  <si>
    <t>13SMR01-0003</t>
  </si>
  <si>
    <t>Klub NATURA</t>
  </si>
  <si>
    <t>13SMR01-0004</t>
  </si>
  <si>
    <t>Sion - Nová generace</t>
  </si>
  <si>
    <t>13SMR01-0005</t>
  </si>
  <si>
    <t>Domeček HK</t>
  </si>
  <si>
    <t>13SMR01-0006</t>
  </si>
  <si>
    <t>CENTRUM PRO ZDRAVOTNĚ POSTIŽENÉ Královehradeckého kraje</t>
  </si>
  <si>
    <t>13SMR01-0007</t>
  </si>
  <si>
    <t>TOM 1722 Pěšinky a Ostříži</t>
  </si>
  <si>
    <t>13SMR01-0008</t>
  </si>
  <si>
    <t>Daneta, svépomocné sdružení rodičů a přátel zdravotně postižených dětí</t>
  </si>
  <si>
    <t>13SMR01-0009</t>
  </si>
  <si>
    <t>Tkalcovské venkovské muzeum</t>
  </si>
  <si>
    <t>13SMR01-0010</t>
  </si>
  <si>
    <t>"TŠ BONIFÁC" o.s.</t>
  </si>
  <si>
    <t>13SMR01-0011</t>
  </si>
  <si>
    <t>SDRUŽENÍ JEDLOVÁ</t>
  </si>
  <si>
    <t>13SMR01-0012</t>
  </si>
  <si>
    <t>Klub Maják Hořice o. s.</t>
  </si>
  <si>
    <t>13SMR01-0013</t>
  </si>
  <si>
    <t>Občanské sdružení pro hiporehabilitaci Bydžovská Lhotka</t>
  </si>
  <si>
    <t>13SMR01-0014</t>
  </si>
  <si>
    <t>Džas dureder dživipnaha</t>
  </si>
  <si>
    <t>13SMR01-0015</t>
  </si>
  <si>
    <t>Asociace Tom ČR, TOM 19208 KADET</t>
  </si>
  <si>
    <t>13SMR01-0016</t>
  </si>
  <si>
    <t>Rodičovské Centrum Domeček o.s.</t>
  </si>
  <si>
    <t>13SMR01-0017</t>
  </si>
  <si>
    <t>Mateřské centrum MaMiNa-Maminky-Miminka a Nápady, o.s.</t>
  </si>
  <si>
    <t>13SMR01-0018</t>
  </si>
  <si>
    <t>Centrum pro rodinu Beránek</t>
  </si>
  <si>
    <t>13SMR01-0019</t>
  </si>
  <si>
    <t>Asociace rodičů a přátel zdravotně postižených dětí v ČR, o.s. klub KLOKÁNEK</t>
  </si>
  <si>
    <t>13SMR01-0020</t>
  </si>
  <si>
    <t>Občanské sdružení "ISABEL"</t>
  </si>
  <si>
    <t>13SMR01-0021</t>
  </si>
  <si>
    <t>Greenhorns - Svobodný oddíl</t>
  </si>
  <si>
    <t>13SMR01-0022</t>
  </si>
  <si>
    <t>Československý zálesák - svaz pro pobyt v přírodě, 1. středisko Nová Paka</t>
  </si>
  <si>
    <t>13SMR01-0023</t>
  </si>
  <si>
    <t>"Čhavengre jilo"</t>
  </si>
  <si>
    <t>13SMR01-0024</t>
  </si>
  <si>
    <t>FONTÁNA</t>
  </si>
  <si>
    <t>13SMR01-0025</t>
  </si>
  <si>
    <t>,,Rychnovský dětský sbor Základní umělecké školy v Rychnově nad Kněžnou´´</t>
  </si>
  <si>
    <t>13SMR01-0026</t>
  </si>
  <si>
    <t>Centrum pro všechny generace o.s.</t>
  </si>
  <si>
    <t>13SMR01-0027</t>
  </si>
  <si>
    <t>Mateřské centrum Kapička</t>
  </si>
  <si>
    <t>13SMR01-0028</t>
  </si>
  <si>
    <t>TERCIA VOLTA</t>
  </si>
  <si>
    <t>13SMR01-0029</t>
  </si>
  <si>
    <t>Taneční škola TIMEDANCE Hořice o.s.</t>
  </si>
  <si>
    <t>13SMR01-0030</t>
  </si>
  <si>
    <t>OPEN ART Nová Paka</t>
  </si>
  <si>
    <t>13SMR01-0031</t>
  </si>
  <si>
    <t>Sdružení občanů při ZŠ Chodovice-Holovousy</t>
  </si>
  <si>
    <t>13SMR01-0032</t>
  </si>
  <si>
    <t>Liga Lesní moudrosti kmen Tate Osmaka</t>
  </si>
  <si>
    <t>13SMR01-0033</t>
  </si>
  <si>
    <t>Křesťanské mateřské centrum Sedmikráska, občanské sdružení</t>
  </si>
  <si>
    <t>13SMR01-0034</t>
  </si>
  <si>
    <t>O.s. Náchodská Prima sezóna</t>
  </si>
  <si>
    <t>13SMR01-0035</t>
  </si>
  <si>
    <t>NO LIMITS, o.s.</t>
  </si>
  <si>
    <t>13SMR01-0036</t>
  </si>
  <si>
    <t>Orel jednota Rtyně v Podkrkonoší</t>
  </si>
  <si>
    <t>13SMR01-0037</t>
  </si>
  <si>
    <t>Modulová železnice Podkrkonoší</t>
  </si>
  <si>
    <t>13SMR01-0038</t>
  </si>
  <si>
    <t>Občanské sdružení KARO</t>
  </si>
  <si>
    <t>13SMR01-0039</t>
  </si>
  <si>
    <t>HASTRMÁNEK, o.s.</t>
  </si>
  <si>
    <t>13SMR01-0040</t>
  </si>
  <si>
    <t>YMCA Hradec Králové</t>
  </si>
  <si>
    <t>13SMR02-0001</t>
  </si>
  <si>
    <t>Základní škola, Nový Bydžov, Karla IV. 209, okres Hradec Králové</t>
  </si>
  <si>
    <t>13SMR02-0002</t>
  </si>
  <si>
    <t>Dům dětí a mládeže, Smiřice</t>
  </si>
  <si>
    <t>13SMR02-0003</t>
  </si>
  <si>
    <t>Mateřská škola, základní škola a střední škola Daneta, s.r.o.</t>
  </si>
  <si>
    <t>13SMR02-0004</t>
  </si>
  <si>
    <t>Novopacko</t>
  </si>
  <si>
    <t>13SMR02-0005</t>
  </si>
  <si>
    <t>Muzeum východních Čech v Hradci Králové</t>
  </si>
  <si>
    <t>13SMR02-0006</t>
  </si>
  <si>
    <t>Event media s.r.o.</t>
  </si>
  <si>
    <t>13SMR02-0007</t>
  </si>
  <si>
    <t>Základní škola, Opočno, okres Rychnov nad Kněžnou</t>
  </si>
  <si>
    <t>13SMR02-0008</t>
  </si>
  <si>
    <t>Mensa International - Mensa České republiky</t>
  </si>
  <si>
    <t>13SMR02-0009</t>
  </si>
  <si>
    <t>Biskupství královéhradecké</t>
  </si>
  <si>
    <t>13SMR02-0010</t>
  </si>
  <si>
    <t>Vyšší odborná škola zdravotnická a Střední zdravotnická škola, Hradec Králové, Komenského 234</t>
  </si>
  <si>
    <t>13SMR02-0011</t>
  </si>
  <si>
    <t>Umělecká agentura Ambrozia při Základní škole Pouchov Hradec Králové o.p.s.</t>
  </si>
  <si>
    <t>13SMR02-0012</t>
  </si>
  <si>
    <t>Město Meziměstí</t>
  </si>
  <si>
    <t>13SMR02-0013</t>
  </si>
  <si>
    <t>Středisko volného času Déčko, Náchod, Zámecká 243</t>
  </si>
  <si>
    <t>13SMR02-0014</t>
  </si>
  <si>
    <t>Lázeňský mikroregion</t>
  </si>
  <si>
    <t>13SMR02-0015</t>
  </si>
  <si>
    <t>Město Lázně Bělohrad</t>
  </si>
  <si>
    <t>13SMR02-0016</t>
  </si>
  <si>
    <t>Gymnázium J. K. Tyla, Hradec Králové, Tylovo nábř. 682</t>
  </si>
  <si>
    <t>13SMR02-0017</t>
  </si>
  <si>
    <t>Základní škola, Meziměstí, okres Náchod</t>
  </si>
  <si>
    <t>13SMR02-0018</t>
  </si>
  <si>
    <t>Středisko ekologické výchovy SEVER Horní Maršov, o.p.s.</t>
  </si>
  <si>
    <t>13SMR02-0019</t>
  </si>
  <si>
    <t>Dům dětí a mládeže, Rychnov nad Kněžnou, Poláčkovo náměstí 88</t>
  </si>
  <si>
    <t>13SMR02-0020</t>
  </si>
  <si>
    <t>Dům dětí a mládeže Kostelec nad Orlicí, Žižkova 367</t>
  </si>
  <si>
    <t>13SMR02-0021</t>
  </si>
  <si>
    <t>Dům dětí a mládeže JEDNIČKA, Dvůr Králové nad Labem, Spojených národů 1620</t>
  </si>
  <si>
    <t>13SMR02-0022</t>
  </si>
  <si>
    <t>Nadační fond Jičín - město pohádky</t>
  </si>
  <si>
    <t>13SMR02-0023</t>
  </si>
  <si>
    <t>Sbor Jednoty bratrské v Dobrušce</t>
  </si>
  <si>
    <t>13SMR02-0024</t>
  </si>
  <si>
    <t>Třebechovické muzeum betlémů</t>
  </si>
  <si>
    <t>13SMR02-0025</t>
  </si>
  <si>
    <t>Dům dětí a mládeže Nová generace, Hradec Králové</t>
  </si>
  <si>
    <t>13SMR02-0026</t>
  </si>
  <si>
    <t>Agora CE o.p.s.</t>
  </si>
  <si>
    <t>13SMR02-0027</t>
  </si>
  <si>
    <t>Radka Zajíčková</t>
  </si>
  <si>
    <t>13SMR02-0028</t>
  </si>
  <si>
    <t>Střední škola hotelnictví a podnikání SČMSD, Hronov, s.r.o.</t>
  </si>
  <si>
    <t>13SMR02-0029</t>
  </si>
  <si>
    <t>Základní škola, Trutnov 2, Mládežnická 536</t>
  </si>
  <si>
    <t>13SMR02-0030</t>
  </si>
  <si>
    <t>Dům dětí a mládeže, Chlumec nad Cidlinou</t>
  </si>
  <si>
    <t>13SMR02-0031</t>
  </si>
  <si>
    <t>Martin Šandera</t>
  </si>
  <si>
    <t>13SMR03-0001</t>
  </si>
  <si>
    <t>Krajská organizace Pionýra Královéhradeckého kraje</t>
  </si>
  <si>
    <t>13SMR03-0002</t>
  </si>
  <si>
    <t>ELDORÁDO</t>
  </si>
  <si>
    <t>13SMR03-0003</t>
  </si>
  <si>
    <t>Sbor dobrovolných hasičů Dubenec</t>
  </si>
  <si>
    <t>13SMR03-0004</t>
  </si>
  <si>
    <t>Junák - svaz skautů a skautek ČR, Královéhradecký kraj</t>
  </si>
  <si>
    <t>13SMR03-0005</t>
  </si>
  <si>
    <t>Krajské centrum Duhy v Královéhradeckém kraji</t>
  </si>
  <si>
    <t>13SMR04-0001</t>
  </si>
  <si>
    <t>Sdružení hasičů Čech, Moravy a Slezka, Sdružení hasičů okresu Jičín</t>
  </si>
  <si>
    <t>13SMR04-0002</t>
  </si>
  <si>
    <t>SDRUŽENÍ HASIČŮ ČMS OKRES RYCHNOV NAD KNĚŽNOU</t>
  </si>
  <si>
    <t>13SMR04-0003</t>
  </si>
  <si>
    <t>SDRUŽENÍ HASIČŮ ČECH, MORAVY A SLEZSKA OKRES NÁCHOD</t>
  </si>
  <si>
    <t>13SMR04-0004</t>
  </si>
  <si>
    <t>Sdružení hasičů Čech, Moravy a Slezska -krajské sdružení hasičů Královéhradeckého kraje</t>
  </si>
  <si>
    <t>13SMR04-0005</t>
  </si>
  <si>
    <t>Sdružení hasičů Čech, Moravy a Slezska, okresní sdružení hasičů Trutnov</t>
  </si>
  <si>
    <t>Gymnázium a Střední odborná škola pedagogická, Nová Paka, Kumburská 740</t>
  </si>
  <si>
    <t>13SMR05-0019</t>
  </si>
  <si>
    <t>Základní škola Sion J. A. Komenského, Hradec Králové</t>
  </si>
  <si>
    <t>13SMR05-0018</t>
  </si>
  <si>
    <t>Junák - svaz skautů a skautek ČR, středisko Dobráček Hostinné</t>
  </si>
  <si>
    <t>13SMR05-0017</t>
  </si>
  <si>
    <t>Gymnázium, Dvůr Králové nad Labem, nám. Odboje 304</t>
  </si>
  <si>
    <t>13SMR05-0016</t>
  </si>
  <si>
    <t>13SMR05-0015</t>
  </si>
  <si>
    <t>Junák - svaz skautů a skautek ČR, středisko Opočno</t>
  </si>
  <si>
    <t>13SMR05-0014</t>
  </si>
  <si>
    <t>Střední odborná škola a Střední odborné učiliště, Hradec Králové, Vocelova 1338</t>
  </si>
  <si>
    <t>13SMR05-0013</t>
  </si>
  <si>
    <t>Základní škola, Trutnov, Komenského 399</t>
  </si>
  <si>
    <t>13SMR05-0012</t>
  </si>
  <si>
    <t>Základní škola Nové Město nad Metují, Komenského 15, okres Náchod</t>
  </si>
  <si>
    <t>13SMR05-0011</t>
  </si>
  <si>
    <t>13SMR05-0010</t>
  </si>
  <si>
    <t>13SMR05-0009</t>
  </si>
  <si>
    <t>13SMR05-0008</t>
  </si>
  <si>
    <t>13SMR05-0007</t>
  </si>
  <si>
    <t>Základní škola V. Hejny, Červený Kostelec, Komenského 540, okres Náchod</t>
  </si>
  <si>
    <t>13SMR05-0006</t>
  </si>
  <si>
    <t>Střední odborná škola a Střední odborné učiliště, Hradec Králové, Hradební 1029</t>
  </si>
  <si>
    <t>13SMR05-0005</t>
  </si>
  <si>
    <t>Základní škola a Mateřská škola, Lánov, okres Trutnov</t>
  </si>
  <si>
    <t>13SMR05-0004</t>
  </si>
  <si>
    <t>Dětský domov, základní škola a školní jídelna, Dolní Lánov 240</t>
  </si>
  <si>
    <t>13SMR05-0003</t>
  </si>
  <si>
    <t>Gymnázium, Vrchlabí, Komenského 586</t>
  </si>
  <si>
    <t>13SMR05-0002</t>
  </si>
  <si>
    <t>Základní škola a mateřská škola Špindlerův Mlýn</t>
  </si>
  <si>
    <t>13SMR05-0001</t>
  </si>
  <si>
    <t>Souhrnné údaje k projektům v oblasti práce s dětmi a mládeží - volnočasových aktivit</t>
  </si>
  <si>
    <t>Označení programu</t>
  </si>
  <si>
    <t xml:space="preserve">Název programu </t>
  </si>
  <si>
    <t>Počet projektů</t>
  </si>
  <si>
    <t>Celkový rozpočet projektů</t>
  </si>
  <si>
    <t>Požadovaná dotace</t>
  </si>
  <si>
    <t>Počet podpořených projektů</t>
  </si>
  <si>
    <t>Přidělená částka</t>
  </si>
  <si>
    <t>Podíl podpořených projektů - počet</t>
  </si>
  <si>
    <t>Podíl podpořených projektů - údaj v Kč</t>
  </si>
  <si>
    <t>Podpora celoroční činnosti místních organizací</t>
  </si>
  <si>
    <t>Akce pro děti a mládež ve volném čase</t>
  </si>
  <si>
    <t>Podpora celoroční činnosti organizací dětí a mládeže s regionální působností</t>
  </si>
  <si>
    <t>Podpora celoroční činnosti organizací pracujících s dětmi a mládeží s regionální působností</t>
  </si>
  <si>
    <t>Mezinárodní spolupráce dětí a mládeže</t>
  </si>
  <si>
    <t>Celkem</t>
  </si>
  <si>
    <t>13SMR01</t>
  </si>
  <si>
    <t>13SMR02</t>
  </si>
  <si>
    <t>13SMR03</t>
  </si>
  <si>
    <t>13SMR04</t>
  </si>
  <si>
    <t>13SMR05</t>
  </si>
  <si>
    <t>Název projektu</t>
  </si>
  <si>
    <t>S dětmi blíž k přírodě</t>
  </si>
  <si>
    <t>"Letní tábor JITRO 2013". Téma: Procházka staletími - Řecko, Řím.</t>
  </si>
  <si>
    <t>Poznávání lesních biotopů ČR (2. rok projektu)</t>
  </si>
  <si>
    <t>Nová generace</t>
  </si>
  <si>
    <t>DOMEČEK PRO PŘEDŠKOLÁKY</t>
  </si>
  <si>
    <t>Psychorehabilitační pobyty pro děti a mládež se zdravotním postižením</t>
  </si>
  <si>
    <t>Za pověstmi a strašidly</t>
  </si>
  <si>
    <t>Volnočasové aktivity pro zdravotně postižené</t>
  </si>
  <si>
    <t>DĚTI A LIDOVÁ ŘEMESLA</t>
  </si>
  <si>
    <t>Bonifác a jeho spousta dalších nápadů 2013</t>
  </si>
  <si>
    <t>Celoroční aktivity pro mládež v kvalitnějším zázemí</t>
  </si>
  <si>
    <t>My se nenudíme 2013</t>
  </si>
  <si>
    <t>Nejhezčí pohled na svět je z koňského hřbetu</t>
  </si>
  <si>
    <t>Celoroční sportovní ake pro děti a mládež na rok 2013</t>
  </si>
  <si>
    <t>Idiánskou stezkou do Chotěvic a zpátky</t>
  </si>
  <si>
    <t>Svět kolem nás</t>
  </si>
  <si>
    <t>Vybavení pro aktivní činnost mateřského centra</t>
  </si>
  <si>
    <t>Volnočasové aktivity pro všestarské děti a mládež</t>
  </si>
  <si>
    <t>Neutíkej sám, pojď pomalu s námi.</t>
  </si>
  <si>
    <t>Podpora dětského tábornického oddílu.</t>
  </si>
  <si>
    <t>Zálesák a pyramida pravdy</t>
  </si>
  <si>
    <t>Volnočasové aktivity romské mládeže v Kostelci nad Orlicí</t>
  </si>
  <si>
    <t>Raději "pít z Fontány", nežli padat do jámy</t>
  </si>
  <si>
    <t>Rychnovský dětský sbor</t>
  </si>
  <si>
    <t>Volnočasový klub Vješák</t>
  </si>
  <si>
    <t>Rozvoj psychosociálních, komunikačních a motorických dovedností dětí ve věku od 0 do 6 let</t>
  </si>
  <si>
    <t>Zpívání nás baví</t>
  </si>
  <si>
    <t>PODPORA CELOROČNÍ ČINNOSTI TIMEDANCE 2013</t>
  </si>
  <si>
    <t>1+1 Roškopov 2013 aneb 2 měsíce otevřeného prostoru - letní dílny pro děti a mládež</t>
  </si>
  <si>
    <t>Volný čas dětí a mládeže 2013</t>
  </si>
  <si>
    <t>Tate Osmaka 13</t>
  </si>
  <si>
    <t>Pro děti a s dětmi</t>
  </si>
  <si>
    <t>Malá Prima sezóna 2013</t>
  </si>
  <si>
    <t>Celoroční činnost Jezdeckého klubu No Limits</t>
  </si>
  <si>
    <t>Celoroční taneční činnost v rozsahu 17-ti hodin týdně</t>
  </si>
  <si>
    <t>Dětský modelářský kroužek</t>
  </si>
  <si>
    <t>Klub KARO</t>
  </si>
  <si>
    <t>Hravě do života</t>
  </si>
  <si>
    <t>Provoz Informačního centra pro mládež a volnočasových aktivit v jeho prostorách po otevírací době</t>
  </si>
  <si>
    <t>Cíl projektu</t>
  </si>
  <si>
    <t>Základní ideou našeho projektu je zvýšení zájmu dětí o přírodu a péče o zvířata, dále rozvíjení jejich morálních hodnot – zdravého životního stylu, vhodného využití volného času a protidrogová prevence. Budujeme kvalitní prostředí pro další rozvoj dětí formou zkvalitnění základních prvků jako je vytvoření zázemí pro rozšíření chovu zvířat ( jako výukového materiálu pro děti ). Pro  stávající  a plánované aktivity potřebuje sdružení materiálně – technické vybavení ( zvířata v současné době pobývají ve venkovních příbytcích, což je z dlouhodobého hlediska nevyhovující, především v zimních měsících ). Sdružení také nemá dostatečný mobiliář a zařízení pro pořádání akcí pro veřejnost.</t>
  </si>
  <si>
    <t>Umožnit dětem, které se věnují sborovému zpěvu, po celoroční  intenzivní přípravě na koncerty a koncertní turné doma i v zahraničí, společně prožít závěr prázdnin v přírodě. V rámci táborové hry, jejíž téma je motivem všech táborových aktivit, děti při všech činnostech budou rozvíjet maximálně svoji tvořivost uplatní dosud  získané vědomosti a dovednosti, prohloubí při součinnosti při plnění splečných úkolů  vztahy mezi sebou. Výsledkem bude  kvalitnější  komunikace, týmová spolupráce a příprava na systematickou celoroční činnost  jako kvalitní náplň volného času.</t>
  </si>
  <si>
    <t>Dlouhodobým cílem tříletého projektu je seznámení dětí a mláděže s různými lesními společenstvy zejména na území Královéhradeckého kraje a v rámci tábora na lesy v severozápadních Čechách. Dalším cílem projektu je vzdělávání zájemců o poznávání a ochranu přírody, především potenciálních účastníků přírodovědných soutěží ve smyslu péče o talenty - biologické a ekologické olympiády a soutěže v poznávání přírodnin.</t>
  </si>
  <si>
    <t>Cílem projektu „Nová generace“ je:1. Prostřednictvím volnočasových aktivit celkově rozvíjet děti a mládež jako zdravé osobnosti s pozitivními životními hodnotami, schopné aktivně se spolupodílet na současném dění ve společnosti a v našem městě.2. Předávat dětem a mládeži důležité životní hodnoty jako je přátelství, tolerance, čestnost, aktivita apod., to vše zábavnou a pro danou věkovou skupinu přijatelnou formou, jako jsou hry, soutěže, scénky, diskuze, videoprojekce, vyprávění, písničky aj. 3. Dílčím cílem je preventivně působit proti vzniku nebo dalšímu rozšiřování sociálně patologického jednání u dětí a mládeže.Naším cílem je opravdu NOVÁ GENERACE – zdravá, aktivní, sebevědomá, otevřená a tolerantní.</t>
  </si>
  <si>
    <t>Cílem projektu je výchova a vzdělávání dětí, podpora správného psychomotorického vývoje, výchova k samostatnosti, sportu a aktivnímu trávení volného času za přispění principů Montessori pedagogiky. Chceme děti seznámit s různými možnostmi trávení volného času a nabídnout jim široké spektrum aktivit - u těch náročnějších ve společnosti rodičů.</t>
  </si>
  <si>
    <t>Cílem projektu je umožnit dětem se zdravotním postižením trávit volný čas mimo domov a školu, v kolektivu podobně postižených dětí  a naučit je takovým dovednostem, které jsou potřebné pro kvalitní život a integraci do zdravé společnosti. Důležitým přínosem je zlepšení psychosociálního stavu dětí a mládeže se zdravotním postižením. Děti získají nové podněty, které zlepšují schopnosti přizpůsobení, soustředění a sebeprosazení.  Hmatatelným výstupem projektu je stále narůstající počet zájemců o tyto akce, což vypovídá o tom, že jsou prospěšné.</t>
  </si>
  <si>
    <t>Cílem letošního projektu je v rámci pravidelné činnosti zaměřené na aktivní využití volného času dětí a mládeže obohatit o hravý prvek a přitom nepřímo probouzet  zájem o místa, která navštěvujeme a jejich historii. Myslíme si, že téma se zároveň dotýká vztahu a respektu k přírodě.</t>
  </si>
  <si>
    <t>Vést děti, mládež se zdravotním postižením k odpovědnému lidství, vzájemnému pochopení a k toleranci, k ochotě pomáhat druhým živým bytostem. Poskytnout těmto klientům poutavou nabídku formou zájmových kroužků. Vycházíme z toho, že naplnění jejich volného času je mnohem větší prevencí asociálních aktivit než všechny zákazy.</t>
  </si>
  <si>
    <t>Prezentace lidových řemesel a rukodělné tvorby a zvýšení jejich atraktivnosti pro děti a mládež. Umožní poznání lidových řemesel a možnost realizovat se řemeslnou tvorbou, posílí sebevědomí dětí při vlastnoručním tvoření, podnítí zájem o historii a život našich předků hlubším seznámením s jejich prací. Nabízí i méně talentovaným dětem možnost vyjádřit se vlastní tvorbou, posílí vědomí, že úsílí a zvládnuté řemeslo odmění pěkným vlastnoručním výrobkem ze dřeva, keramiky, vlny, papíru, skla apod. Projekt podpoří atraktivní volnočasové aktivity pro děti především ve venkovských oblastech, kde lektoři muzea pořádají pravidelné kroužky. Dotace královéhradeckého kraje bude určena především na nákup výtvarného materiálu na akce s dětmi. Cílem je dostupnost volnočasových aktivit pro děti.</t>
  </si>
  <si>
    <t>Cílem projektu je zajistit a udržet dosavadní činnost, nabízet pro děti a mládež nejrůznější aktivity, zájmové kroužky, vzdělávací programy, výlety, vícedenní pobyty, letní dílny, letní tábor i mezinárodní setkání, která budou i nadále děti pozitivně ovlivňovat. Cílem je nejen udržet současnou vysoko nastavenou laťku úrovně činnosti, ale i pestrost pestrost činnosti a také zvýšit počet členů členské základny ve věkové kategorii 6-26 let.Ve Rtyni v Podkrkonoší je Bonifác jedinou organizací, zařízením tohoto druhu, a plně převzal funkci DDM. To znamená, že Bonifác zajišťuje pravidelně se opakující systematickou volnočasovou činnost pro děti a mládež ze Rtyně v Podkrkonoší a širokého okolí.</t>
  </si>
  <si>
    <t>Cílem projektu je finanční i materiální zabezpečení a zkvalitnění podmínek pro celoroční provoz zařízení tak, aby nemusel být přerušen ani omezen a mohly proběhnout všechny pravidelné plánované akce v roce 2013. Chceme nabídnout mládeži (i zdravotně a psychicky postižené) smysluplné trávení volného času v příjemném prostředí s vybaveným zázemím. Rádi bychom postupně zkvalitňovali materiálně technické zázemí pro naši pravidelnou činnost s mládeží například dovybavením přednáškového sálu (ozvučení, promítací plátno...) včetně notebooku, který by kromě promítání sloužil i pro vedení databáze všech ubytovaných účastníků a také hlavně přímo pro účastníky např. k vyhledávání autobusových spojů, nebo jako pomůcka při tvorbě programů. Dále bude v příštím roce nutné obnovit vnitřní nátěr stěn všech místností.</t>
  </si>
  <si>
    <t>Mimoškolní činnosti romských dětí a mládeže, rozvoj jejich přirozených zájmů a talentů. Omezení negativních vlivů na výchovu a činnost mladé romské populace , osvětové činnosti mezi touto skupinou obyvatel. Rozvoj sportovních činností fotbalového klubu mladých romů.</t>
  </si>
  <si>
    <t>Nejpřirozenějším prostředkem psychického i fyzického vývoje každého dítěte je hra. Nákup hraček a dalších pomůcek uvedených v žádosti umožní organizátorkám vytvářet bohatší a kvalitnější program pro děti různých věkových kategorií navštěvující mateřské centrum. Výhodou zakoupených pomůcek je jejich poměrně dlouhodobá  životnost a tím pádem i dlouhodobé využití.   Cílem projektu je vytvoření plnohodnotného prostředí pro rozvoj dětí od nejútlejšího věku. Obohatit volné chvíle dětí a jejich rodičů o  nevšední zážitky v kolektivu vrstevníků prostřednictví kreativní činnosti. Nabídnout všem návštěvníkům příjemné a čisté prostředí, funkční vybavení, hračky a pomůcky posilující fantazii a prožitek. Zaměřit se na schopnosti a dovednosti dětí v oblasti hudební, výtvarné či pohybové, a dále je rozvíjet. Všechny nakoupené hračky a pomůcky budou smysluplně využity při práci s dětmi.</t>
  </si>
  <si>
    <t>Cílem projektu je zajistit dětem ze Všestar a okolí nabídku kvalitních volnočasových aktivit - vytvořit prostředí vzájemné důvěry pro děti, obohatit je o nové kamarády, vztahy a zkušenosti. V místě poskytování je podobná nabídka neformálního trávení volného času omezená. Bez fungování Centra pro rodinu Beránek (dále jen CPR) by děti musely za kroužky dojíždět do krajského města a ztratily by tak sounáležitost s místní obcí a se zdejším dětským kolektivem. CPR disponuje pouze omezeným vybavením. Jeho doplnění a obohacení by výrazně přispělo ke zkvalitnění nabídky volnočasových aktivit.</t>
  </si>
  <si>
    <t>Cílem projektu je umožnit členům klubu pravidelně se setkávat při různých činnostech. Činnosti jsou přizpůsobeny schopnostem a dovednostem zdravotně postižených dětí. Každá aktivita je vedena zkušeným lektorem, který má zkušenosti s prací se ZP dětmi. Na každé aktivitě mohou být přítomni i rodiče, není to však podmínkou. Pro členství v klubu není podmínkou zdravotní postižení. Při našich aktivitách se tak setkávají děti zdravé a děti se zdravotním postižením, což naplňuje jeden z hlavních cílů klubu - integrace dětí se zdravotním postižením.Projekt nám umožní nabídnou našim členům různorodé, ale ucelené aktivity, při kterých se mohou pravidelně setkávat.</t>
  </si>
  <si>
    <t>Cílem občanského sdružení Čhavengre Jilo a tedy i tímto projektem je zlepšit integraci romských dětí a mládeže do společnosti, dát dětem příležitost rozvíjet jejich talent, dovednosti, znalosti a vyplnit jejich volný čast účelně a efektivně v prostorách k tomu určených. Všichni lidé, kteří se této mládeži věnují, mají stejný cíl - zvýšit šance na uplatnění těchto dětí a mládeže jak v průběhu školní docházky tak budoucím zaměstnání. Cílem tohoto projektu je tedy umožnit většímu počtu sociálně znevýhodněných dětí se během celého roku věnovat aktivám, které budou rozvíjet jejich znalosti a dovednosti.Občasnské sdružení předpokládá, že se díky těmto aktivitám podaří snížit vliv sociálně patologických vlivů (kriminalita, násilí, drogové závislosti, alkoholismus atd) na romské děti a mládež.</t>
  </si>
  <si>
    <t>Naše volnočasové aktivity pomáhají dětem a mládeži  zahnat nudu a užitečně stráveným časem se vyhnout rizikovým jevům společnosti (vandalismus, alkohol, drogy,gamblerství apod.). Nabízíme dětem a mládeži aktivně strávený volný čas hodnotnou činností. Mládež si ve svých pravidelných schůzkách pomocí her, soutěží, tvořivých, pracovních a sportovních aktivit osvojuje základní společenské a etické hodnoty.V kroužku Předškoláci připravujeme děti  zábavnou formou na radostný vstup do školy. Na letním táboře, schůzkách i víkendových akcích se děti a mládež rozvíjejí v komunikaci, samostatnosti, pravdivosti, čestnosti, ohleduplnosti a úctě k jiným i sobě samým.Vedeme děti a mládež ke zralejšímu a odpovědnému chování, podporujeme kladný vztah k přírodě a věcem okolo nás. Podporujeme obdarování v hudbě, tanci, výtvarné činnosti, rukodělných činnostech, sportu.</t>
  </si>
  <si>
    <t>Zajistit nadstandardní činnost pro 7 oddělení Rychnovského dětského sboru- nabízet širokému spektru dětské populace regionu Rychnovsko kvalitní uplatnění ve volném čase- vyhledávat a rozvíjet děti nadané  a talentované, sbor je však otevřen i pro děti s handicapem. Pracuje i s nezpěváky.- rozšiřovat jazykové a geografické  znalosti (zahraniční i tuzemské zájezdy), získávat široký kulturní a společenský rozhled, reprezentace- uspořádat víkendová soustředění (250 dětí) - 2 x ročně, letní tábory (140 dětí)- zpřístupnit tuto aktivitu i dětem ze sociálně slabších rodin (spolupráce se sponzory)</t>
  </si>
  <si>
    <t>Cílem je nabídnout návštěvníkům klubu kvalitní náplň volného času různorodými volnočasovými aktivitami, tím je motivovat k plnohodnotnému životu a předcházet tak drogovým závislostem, alkoholismu a jiným rizikům s dospíváním spojených. Během jednotlivých aktivit chceme, aby se děti a mládež aktivně zapojovali jak do příprav, tak realizace samotné. Cílem je dát mladým lidem šanci se uplatnit a získávat zkušenosti, které jim mohou pomoci jak při studiu SŠ a VŠ, tak v životě samotném. Můžeme tak odhalovat různá obdarování a schopnosti jednotlivců a rozvíjet je v přirozeném a zdravém prostředí. Po celou dobu projektu chceme spolupracovat s rodiči a s místními školami, jednak při prezentaci klubu, tak také při pořádání preventivních přednášek a jiných akcích. Naší snahou je tyto děti, které čelí mnohým odmítnutím a rodinným rozvráceným vztahům, dát smysl v sebepřijetí, přijetí kolektivem a v nastavení správných životních hodnot.Rádi bychom zareagovali na přání našich návštěvníků a otevřít klub ještě další den v týdnu. Také plánujeme rozšířit hudební zázemí klubu a vytvořit možnost pro děti ovládající nějaký hud. nástroj, volně cvičit nebo nahrát vlastní CD.</t>
  </si>
  <si>
    <t>Cílem projektu je podpořit plnění dílčích cílů Mateřského centra Kapička a v rámci komplexní nabídky herních, vzdělávacích a socializačních služeb neustále rozvíjet, zkvalitňovat a efektivně inovovat právě programy pro děti do 6 let. To vše s hlavním záměrem zajišťování aktivní prevence vzniku sociálně patologických jevů, tedy za účelem podpory zdravého rozvoje dětí, rodičů i celých rodin.    Hlavní cíle projektu: Nabídnout kvalitní a všestrannou nabídku programů pro děti ve věku od 0 do 6 let s ohledem na výše vytyčené konkrétní cíle Zajistit a rozvíjet bezpečné, zdravé a podnětné zázemí pro děti i jejich doprovodPodpořit lektory aktivit pro děti ve zvyšování odbornosti a vzájemném sdílení zkušeností Průběžně analyzovat a vyhodnocovat efektivitu programů a služeb pro děti do 6 let a dle potřeby nabídku upravovat a inovovatPřipravit program tak, aby vyhovoval co největší části cílové skupiny MC patří mezi málo organizací, které nabízejí možnost aktivního a organizovaného trávení volného času pro děti již „předškolkového“ věku. Umožňuje tak kontinuální přípravu na život ve společnosti a přechod do mateřské školy a později do školy základní.</t>
  </si>
  <si>
    <t>Hlavními cíli činnosti spolku jsou:nabízet hodnotné kulturní vyžití a kvalitní trávení volného času vlastním členům, zejména dětem a mladým lidem,přispívat k rozvoji kulturního života ve městě a jeho okolí,rozvíjet amatérskou činnost v oblasti sborového zpěvu a komorní hudby,materiální podpora této činnosti,zkvalitnění jednotlivých akcí dobrovolnickou prací.Na základě činnosti spolku je cílem projektu vytvořit pestrý program pro děti a mládež, kteří mají o zpěv a hudbu zájem a také jsou členy sdružení Tercia volta. Dalším cílem projektu je zajistit účast dětského pěveckého sboru Kvítek na soutěži Svátky písní v Olomouci a dát zpěvákům možnost zdokonalit se a získat umístění. Formou víkendových i vícedenních soustředění o prázdninách chceme dát inspiraci k využití volného času.</t>
  </si>
  <si>
    <t>Hlavním cílem projektu je soustavná a pravidelná činnost naší organizace v práci s dětmi amládeží. Od počátku naší organizace dochází každým rokem ke zkvalitnění a rozvoji služebv rámci potřeb našich členů na úrovni mimoškolních aktivit a chceme v tom i nadálepokračovat a přinášet dětem a mládeži radost, štěstí a lásku ve formě kvalitněorganizovaného volného času. Tanec bude nedílnou součástí - spojení hudby a pohybu podvedením kvalifikovaných lektorů. Další cíle:1. pořádání kulturních a sportovních akcích, ve kterých se naši členové aktivně zapojí - tytoakce kulturně obohatí občany královéhradeckého kraje a slouží i k široké propagacikrálovéhradeckého kraje; 2. integrace nových členů do naší organizace; 3. snížení tzv.rizikových skupin dětí a mládeže v rámci kolektivní organizované činnosti (prevence protidrogám, boj proti kriminalitě mládeže); 4. zlepšit zvyklosti našich členů škola x volný čas; 5.skvělé výsledky našich členů ze soutěží vedoucích k motivaci a sdružení v naší organizaci apropagaci Královéhradeckého kraje</t>
  </si>
  <si>
    <t>Zajímavým a tvůrčím způsobem oslovit mladou generaci. Nabídnout smysluplné trávení volného času. Vést děti a mládež k aktivnímu, sebevědomému a zodpovědnému utváření vlastních hodnot. Poskytnout dětem a mládeži možnost seberealizace. Uvést jako lektory zajímavé osobnosti. Seznámit děti s jedinečností zdejšího kraje. Vytvořit prostor pro setkání talentované mládeže, umožnit jim nejen prezentaci jejich výtvorů, ale i konfrontaci s díly ostatních tvůrců a názory profesionálů. Motivovat děti k vlastní tvorbě.</t>
  </si>
  <si>
    <t>Naše motto je: Kdo si hraje nezlobí. Organizováním zájmových kroužků i jednorázových akcí chceme děti zaměstnat v jejich volném čase: Naším cílem je - kromě jiného - děti naučit větší zručnosti a zároveň jim zajistit dostatek pohybu, zlepšit jejich fyzickou kondici. Do akcí zapojujeme i další občany regionu. Poslední čtyři roky spolupracujeme s Domovem dětí v Nechanicích. Pořádáme společné akce.</t>
  </si>
  <si>
    <t>Podpora celoroční činnosti dětského kmene LLM Tate Osmaka Dolany a zkvalitnění materiálně technického zázemí pro pravidelnou činnost dětí a mládeže. Dále pak podpora akcí pro neorganizovanou mládež. Obnova střechy na kruhové část šapita (10m) která byla poničena při povodni na LT 2012 a používá se při akcích, táboření atd...</t>
  </si>
  <si>
    <t>Hlavním cílem projektu je zapojit děti do kulturního dění ve městě a motivovat je k uměleckým činnostem. Klademe si za cíl dětem již od útlého věku rozvíjet jejich potenciál a zajistit jim plnohodnotné trávení volného času kreativní činností. Děti si také mohou vyzkoušet předvést své schopnosti nejen před svými vrstevníky, ale i před širokou veřejností.</t>
  </si>
  <si>
    <t>Cílem projektu je v rámci volnočasových aktivit nabídnout dětem jeho smysluplné využití, především jejich prohloubením vztahu k přírodě a zvířatům, a to péčí o zvířata a farmu a dále pohybovým vyžitím, jímž je jízda na koni. Projekt je zároveň jistou prevencí proti závislostem či patologickým jevům mezi dětmi; napomáhá spolupráci a komunikaci mezi zdravými a postiženými dětmi a rozvíjí jejich pohybové dovednosti. Přínosem pro handicapované je jejich začlenění do dětského kolektivu se "zdravými" dětmi a rozvoj jejich motoriky.</t>
  </si>
  <si>
    <t>Cílem projektu je zapojit co nejvíce dětí do volnočasové aktivity, která je vedená zkušenými vedoucími, podpořit v dětech zájem o tanec a vyvarovat se tak nevhodnému trávení volného času. Bonusem jsou potom dobré výsledky na tanečních soutěžích a úspěchy na veřejných vystoupeních (v loňském roce našich 150členů sklidilo 20 umístění na prvních třech příčkách v tanečních soutěžích).</t>
  </si>
  <si>
    <t>Prostory ve kterých provozujeme naši činnost jsou vysoké 3,6 m, což nabízí určitý potenciál v možnosti vybavení tak, aby se zvětšil prostor pro hru. Zároveň je také třeba prostor zaplnit z důvodů zlepšení akustiky a odhlučnění. Proto vznikl projekt, který by měl propojit činnost organizace s vystavěním nového herního prvku. Cílem projektu je tedy vytvořit nové atraktivní prostředí pro děti, odhlučnění prostor, přiblížit dětem práci se dřevem, zapojení širší veřejnosti do činnosti organizace, pořízení nového vybavení formou svépomocné práce.   Důležitým cílem je i seznámení dětí s přírodou, její pochopení, respekt, prohloubení ekologického povědomí a osvojení návyků vedoucích k celkovému zodpovědnému chování vůči společnosti a přírodě skrze zážitkové poznávání lesa.</t>
  </si>
  <si>
    <t xml:space="preserve"> Zajistit pravidelný a harmonický chod  celoroční činnosti- rozšiřovat členskou základnu o  nové členy se zájmem o smysluplnou činnost týkající se chovu koní a zájmové jezdectví- učit členy kladnému D22vztahu k přírodě a zodpovědnosti k sobě samým i zvířatům- pořádat akce týkající  se zájmového jezdectví ve všech směrech- dostat více do podvědomí veřejnosti činnost sdružení- navázat spolupráci s místními organizacemi a sdruženími pro  klienty s handicapem- otevřít kroužek jezdectví ve spolupráci s Déčkem(dům dětí a mádeže Rychnov nad Kněžnou)</t>
  </si>
  <si>
    <t>zajímavou formou – relaxační, zábavné a výchovné akce - stmelit rodinný kolektiv dětí s handicapy., s dětmi zdravýmiPořádanými  akcemi přispět ke zlepšení životní situace dětí v ÚSP, v azylovém domě, v dětském domově a jejich opatrovníkům dokázat, že mají  všichni  pro naši společnost velkou cenu.Akcemi rozšířit obzor veřejnosti o animoterapii, o přírodě, o vesnici a o neziskovém sektoru.</t>
  </si>
  <si>
    <t xml:space="preserve"> pobytem v přírodě (výlety a exkurze) umožnit dětem navazovat společenské a přátelské vztahy se svými vrstevníky mimo rodinu,  formou hry a týmové práce pomoci překonávat dětem ostych v kolektivu, posílit sebevědomí a důvěru v sebe sama, účastí na programu pomoci získat nové vědomosti, dovednosti a návyky z různých oborů, nabídnout jiný náhled na život a na jeho smysl v duchu křesťanství, prožitkem a vědomostmi, programovou nabídkou přispět k rozvoji psychomotorických, kognitivních, pohybových, komunikativních dovedností a schopností nenásilným a přirozeným způsobem.</t>
  </si>
  <si>
    <t>1. zkvalitnit technické vybavení herny pro její pravidelnou činnost
2. zpřístupnit finančně nákladné pomůcky i sociálně slabým rodinám 
3. napomáhat správnému psychomotorickému  vývoji dětí a včasnému rozpoznání odchylek
4. zapojit do aktivit děti s rodiči z různých sociálních vrstev a různého vzdělání
5.podpořit socializaci a všestranný rozvoj osobnosti dětí 
6.předcházet vzniku patologických návyků dětí
7. vytvořit příjemné prostředí pro společné aktivity dětí s rodiči 
8. zpestřit náplň našich pravidelných kurzů - cvičení pod odborným vedením fyzioterapeutky (látkový prolézací tunel)
9. pomoci rozvinout kreativitu dětí širší škálou výtvarných pomůcek
10. zvýšit návštěvnost MC a tím umožnit dalším maminkám seberealizovat se v dobrovolné činnosti nejen pro svoje děti 
11. podpořit místní živnostníky zrealizováním nákupu výše uvedených pomůcek u místních dodavatelů   
12. zpestřit nabídku celoročních aktivit  MC určenou pro volný čas našich nejmenších dětí v oblasti města Dobruška a Orlických hor</t>
  </si>
  <si>
    <t>Tento projekt je pro děti nejen vítaným zpestřením jejich volného času, ale je také velkým přínosem k rozvoji nejen motorických schopností, ale podporuje také rozvoj tvořivosti a fantazie. Jedním z hlavních cílů našeho Klubu je pomoci integraci zdravotně postižených dětí a mládeže do naší společnosti a to
je i hlavním cílem tohoto projektu. Tento cíl je v průběhu tvořivých dílen, rehabilitačního plavání a muzikoterapie naplňován v maximální míře, jelikož při všech činnostech jsou vedle sebe handicapované děti s dětmi  zdravými a kromě toho, že se navzájem inspirují, tak se zdravé děti učí pomáhat handicapovaným tak, aby to byla opravdu užitečná pomoc.</t>
  </si>
  <si>
    <t>Základním cílem projektu je nabídnout dětem možnost aktivního a smysluplného trávení volného času a vyplnit tak mezeru v nabídce místních organizací. RC Domeček na třebechovicku jako jediný nabízí aktivity pro nejmenší děti (0-4 roky). Dalším cílem je vytváření sociálních dovedností: zvykání na kolektiv, podporování vzájemné interakce a kooperace - usnadnění nástupu do MŠ. Cílem je i posilování individuálních schopností dětí: trpělivosti a vytrvalosti při rukodělných činnostech,  aktivity během her a soutěží, rozvíjení fantazie. Cíl vzdělávací: získání nových znalostí o ročních obdobích, přírodě a (nejen) českých tradicích, seznámení s novými výtvarnými technikami a materiály, podpora četby. Cílem je vytváření kladného vztahu dětí k přírodě a prostředí kolem sebe : během aktivit je kladen důraz na používání tradičních, přírodních materiálů, probíhá třídění odpadu. Cílem je vést děti k aktivní a tvořivé spolupráci: programy jsou zaměřeny tak, aby se děti samy mohly na uspořádání akcí podílet. Cílem je pokračovat v tradici programů s důrazem na aktivní a tvořivý přístup k volnému času pro celou rodinu: programů se mohou účastnit také rodiče dětí.</t>
  </si>
  <si>
    <t>Hlavním cílem naší zálesácké činnosti v tomto roce je
přiblížit našim členům krásy a zajímavosti našeho regionu a naší krásné vlasti, aby se díky tomu začali sami zajímat o dění v našem kraji. Na jednotlivých výpravách pak mimo přírodních krás navštívíme hrady, zámky a jiné památky. Přiblížíme tak našim členům, jak zde lidé žili a jakých úspěchů dosáhli. Všechny tyto akce, pak pomáhají vychovávat naše členy, aby byli všímaví ke svému okolí a hlavě k jednotlivým nedostatkům.</t>
  </si>
  <si>
    <t>Naším cílem je naučit holky a kluky trpělivosti, probudit v nich pěkný vztah k „modelařině“, a zároveň prohloubit jejich znalosti a zručnost. Nechceme jen s dětmi sedět u stolu a modelařit, ale i občas vyjít na procházku po nejbližším okolí. Naučíme děti používat přírodní materiály, které si sami nasbírají, pro stavbu modelové krajiny. Ukážeme jim krásy a detaily krajiny a naučíme jak realisticky napodobit skutečnou krajinu na modelu.
Děti se v průběhu roku mohou účastnit několika výstav, kde předvedou svoje dovednosti, a budou si moci vyzkoušet jízdy na modulové železnici, či ovládání domácích kolejišť pod dohledem zkušených modelářů.</t>
  </si>
  <si>
    <t xml:space="preserve">přístupnit dětem a mládeži informace týkající se smysluplného využití volného času, výběru studia a zaměstnání.Poskytovat poradenství v těchto oblastech.Vést mládež k aktivní participaci.Naši návštěvníci se naučí nejen pracovat s prezentovanými informačními zdroji, ale i aktivně si informace vyhledávat.
</t>
  </si>
  <si>
    <t>Cílem projektu je pomoci dětské neziskové organizaci s doplněním vybavení pro celoroční činnost. Pořízený materiál bude sloužit celoročně, tedy nejen k táborům, dni dětí a pod.. Také věříme, že po dobu několika let. Vybrali jsme snadno ověřitelný a dohledatelný materiál. Nejedná se o zbytečné výdaje, ale o pomoc se základním vybavením. Projekt, bude-li realizován v doporučeném rozsahu, má obrovský Motivační prvek pro starší děti a mládež. O tom, že jejich činnost je nejen kladně hodnocena ale i podpořena veřejností. U dětí je pak cílem i Propagační prvek, který může vést k rozšíření počtu aktivních dětí, kteří se naučí smysluplně využívat svůj volný čas.</t>
  </si>
  <si>
    <t>Letní tábor plátěnka</t>
  </si>
  <si>
    <t>ZOO Borovice - Dobrodřužství se zvířátky</t>
  </si>
  <si>
    <t>Sportovní den v Danetě</t>
  </si>
  <si>
    <t>Olympiáda mateřských škol NOVOPACKA</t>
  </si>
  <si>
    <t>Muzejní neděle 2013</t>
  </si>
  <si>
    <t>MIKULÁŠSKÁ SHOW v HRADCI KRÁLOVÉ</t>
  </si>
  <si>
    <t>Šikovné ručičky</t>
  </si>
  <si>
    <t>Logická olympiáda 2013 - krajské kolo v Královéhradeckém kraji</t>
  </si>
  <si>
    <t>Diecézní setkání mládeže 2013</t>
  </si>
  <si>
    <t>Volnočasovky na DM také trochu jinak</t>
  </si>
  <si>
    <t>Umění dětem 2013</t>
  </si>
  <si>
    <t>Aktivita  a běhání, všechny smutky zahání</t>
  </si>
  <si>
    <t>Most k volnému času 2</t>
  </si>
  <si>
    <t>Cyklistické závody pro děti</t>
  </si>
  <si>
    <t>Strašidelná Bažantnice 2013</t>
  </si>
  <si>
    <t>Volnočasové aktivity studentů na letním sportovně-turistickém kurzu</t>
  </si>
  <si>
    <t>Sedm x sedm statečných</t>
  </si>
  <si>
    <t>Pojďme s dětmi do přírody</t>
  </si>
  <si>
    <t>DECKOVINY 2013</t>
  </si>
  <si>
    <t>ROK S KAMARÁDEM 2013</t>
  </si>
  <si>
    <t>Prima hrátky v Jedničce aneb Zahradní slavnost pro děti</t>
  </si>
  <si>
    <t>S Krajánkem za mlýny Českého ráje</t>
  </si>
  <si>
    <t>Děti v akci 2013</t>
  </si>
  <si>
    <t>ZUŠkapel 2013</t>
  </si>
  <si>
    <t>Florbal pro každého - 3. ročník</t>
  </si>
  <si>
    <t>Studentská Agora - krajské kolo pro školy z Královéhradeckého kraje</t>
  </si>
  <si>
    <t>Klub deskových her Poutník</t>
  </si>
  <si>
    <t>10. Vavřinecký den</t>
  </si>
  <si>
    <t>Eldorádo Cup a Florbalový kemp nadějí Královéhradeckého kraje</t>
  </si>
  <si>
    <t>Letní tábory Kocourkov a Kobliha</t>
  </si>
  <si>
    <t>Železňák - Cidliňák 2013</t>
  </si>
  <si>
    <t>Naším cílem je tradičně nabídnout dětem ze sociálně slabých rodin sportovní, rekreační a poznávací pobyt v přírodě s celotáborovou hrou. Počet dětí: 80 - všechny z Královéhradeckého kraje (věk 6 - 15 let). dospělých: 12, sociální zařazení: sociání skupiny (zejména děti ze sociálně slabších rodin). Předpokládáme (jako v minulosti) účast dětí z ORP: celý Královéhradecký kraj</t>
  </si>
  <si>
    <t>Hlavním cílem předkládaného projektu je pořádání Sportovního dne a 8. ročníku florbalového turnaje O pohár Danety, který pomáhá zapojit zdravotně postižené klienty, děti z různých škol a jejich rodiče do sportovního dění v Hradci Králové. Věříme, že tuto tradici uvítáte jako jednu z aktivit pro zdravotně postižené, intaktní děti i jejich rodiče.</t>
  </si>
  <si>
    <t>Zajistit sportovní dopoledne pro předškolní děti ve stylu velkých reprezentačních závodů a motivovat děti ke sportování ve volném čase.</t>
  </si>
  <si>
    <t>Muzejní neděle si klade za cíl seznamovat veřejnost, především děti a mládež nejen se zvykoslovnými tradicemi, ale také pořádat akce navazující na probíhající výstavy a stálé expozice muzea, seznamovat účastníky s přírodou, historií a archeologií Královéhradeckého kraje. Novinkou je zařazení tzv. zážitkových interaktivních nedělí nazvaných Jak se žilo…., které doplní již tradiční muzejní neděle zaměřené na odborný výklad s kreativní dílnou a muzejní neděle zaměřené pouze na tvůrčí dílny v dětském ateliéru muzea.</t>
  </si>
  <si>
    <t>Přilákat co nejvíce dětí ven na tuto starou českou tradici, jejímž právě jsou čerti a mikulášové .</t>
  </si>
  <si>
    <t>Cílem projektu je ukázat žákům možnosti smyslupného využití volného času prostřednictvím rozvíjení manuální zručnosti. Rozvoj manuální zručnosti, tvůrčích schopností a fantazie je pro dnešní mládež, která svůj volný čas tráví především u počítače, velmi důležitý. Důraz bude kladen na spolupráci, pozitivní hodnocení své tvorby i výtvorů ostatních žáků.  Žáci se seznámí s  novými materiály a pracovními postupy. Cílem projëktu je i rozvíjení přátelských vztahů mezi školami v Královéhradeckém kraji, protože do projektu budou zapojeny školy z  tří různých obcí s rozšířenou půspbností. Neméně důležitým cílem bude i prezentace vytvořených výrobků na nástěnkách všech čtyř škol, na internetových stránkách škol a na výstavách pro veřejnost, které se uskuteční ve všech zúčastněných školách. Cílem projektu je i rozvíjení pozitivního vztahu ke starým lidem, a to prostřednictvím návštěvy žáků v Domově Jitřenka v Opočně a darování svých výrobků seniorům.</t>
  </si>
  <si>
    <t>Soutěžní zadání jsou sestavena tak, aby testovala schopnosti logického uvažovánína základě obecných principů. Je minimalizován rozsah nutných “školních“ znalostí. Logická olympiáda probíhá ve třech kolech: Nominační - online, kterého se mohou žáci zúčastnit ve škole, ale i z domova, v místní knihovně nebo kdekoliv, kde je připojení k internetu. Zapojit se tak mohou žáci ze všech míst ČR. Krajské - prezenčně, ve stejný den ve všech 14 krajích ČR. Finále - 200 nejlepších řešitelů, připravujeme v Míčovně Pražského hradu. Výsledky dosažené v soutěži jsou určitým (ačkoliv samozřejmě ne jediným) indikátorem nadání soutěžících. Na soutěž přímo navazují další aktivity, kterých se děti a mládež mohou zúčastnit (Dětská šifrovací liga, Tábor Logické olympiády apod.). Tyto aktivity jsou otevřenévšem dětem a mladým lidem. Více informací na www.logickaolympiada.cz</t>
  </si>
  <si>
    <t>Vytvoření a poskytnutí mladým lidem žijícím či studujícím v královéhradecké diecézi prostor pro prožitek společenství vrstevníků, pro osobnostní formaci a růst, navazování nových kontaktů, dialog s odborníky ze široké škály oborů.Motivace mládeže ke zodpovědnému a zdravému životnímu stylu, plnohodnotnému prožívání svého přesvědčení a aktivnímu občanství s důrazem na spirituálně-edukační charakter.Rozvoj a podpora dobrovolnické činnosti.Umožnit získání neformální vzdělávací zkušenosti.Prevence negativních jevu a podpora volnočasových aktivit dětí a mládeže na místní úrovni (ve farnostech a školách)Společné slavení Světového dne mládeže</t>
  </si>
  <si>
    <t>Cílem projektu "UMĚNÍ DĚTEM 2013" je všestranný umělecký rozvoj účastníků, poznání jednotlivých forem umění a jejich praktická aplikace. Cílem je odbourat u dětí trému z veřejného vystupování, naučit je vnímat estetickou složku umění a především ho chápat jako prostředek k vyjadřování svých myšlenek, názorů a postojů. Účastníci se tvorbou společných projektů učí hledat správné hodnoty sociální komunikace, kooperace a taktéž míře zodpovědnosti za výsledek v rámci celé skupiny. V letošním roce je cílem zaměřit se na sociálně znevýhodněné děti a mládež Královéhradeckého kraje a tím tak působit v primární prevenci sociálněpatologických jevů.</t>
  </si>
  <si>
    <t>Naším cílem je především organizovat více akcí pro děti a mládež. Pořádáme akce, do nichž se zapojují děti a školy z více územních obvodů obcí s rozšířenou působností. U Silničního běhu přijíždějí děti od Ostravy po Liberec a Hradec Králové, totéž platí u mezinárodního běhu. U dalších aktivit již těch území není tolik, ale podmínky minimálně tří územních obvodů splňujeme. Jde nám o podporu převážně jednorázových akcí, které mají všechny více než tříletou tradici. Pokud vezmeme v úvahu plánované akce, v podstatě se jedná o 7 aktivit pravidelně organizovaných na území města. V případě, že se nám objeví děti vozíčkáři, aktuálně upravujeme některé discipliny tak, aby si i ony mohly zasoutěžit (Již několikrát se nám stalo, že se běhu zúčastnila i miminka v kočárcích se svými maminkami). Výsledkem zapojení dětí do sportování je pěstování jejich vztahu ke sportu, k aktivnímu způsobu života a samozřejmě  tím sledujeme i určité omezení vyskytujících se sociálně patologických jevů.</t>
  </si>
  <si>
    <t>Cílem projektu je zvýšit u dětí zájem o aktivní činnost. Vzbudit v nich zdravou soutěživost, ale naučit je také vyrovnávat se s neúspěchem. Motivovat je k lepším výkonům a možná k navázání nových přátelství.</t>
  </si>
  <si>
    <t>Jedná se o akci pořádanou hlavně pro děti a mládež, kteří se tak ve volném čase spolu se strašidli skvěle pobaví při absolvování této akce v místním lesoparku "Bažantnice". Doufáme, že uskutečněním "Strašidelné Bažantnice" v dalších letech opět vykouzlíme úsměv na tvářích nejen dětí, ale i dospělých návštěvníků.</t>
  </si>
  <si>
    <t>Cíl je definován v souladu s metodou SMART:Cílem projektu je zavést novou aktivitu pro studenty v jejich osobním volnu na sportovně-turistickém kurzu, který je  každoročně  pořadán žadatelem. Volnočasová aktivita bude spočívat v pořádání turnaje v softballu pro cca 150 účastníků kursu (cca 5 družstev), v rozmezí 3 dnů za využití zakoupeného sotballového vybavení. Turnaj budou organizovat zaměstnanci žadatele (učitelé tělesné výchovy).</t>
  </si>
  <si>
    <t>Projekt „Sedm x sedm statečných“ se zabývá kovbojskou tématikou.  Životem v přírodě, soužitím se zvířaty, životem ve skupině lidí, kde je jedinec odpovědný za své jednání a je do jisté míry odpovědný i za ostatní členy své družiny. Klademe důraz na rozvoj osobnosti jedince podle jeho možností.  Své místo bude mít i péče o vlastní bezpečnost a chování v mezních situacích. (živelní pohromy – povodeň, požár) Dalším cílem projektu je pěstování a prožívání společných zážitků, společné zážitky sbližují. Tím se hodně ovlivňuje chování žáků během školního vyučování, děti si navzájem neubližují, jsou shovívavější a chrání slabší jedince. Na naší škole nebyl zaznamenán významnější případ šikany mezi žáky, dá se to také připsat velké míře volnočasových aktivit. Děti, které společně prožijí čas v přírodě, mezi sebou spolupracují.</t>
  </si>
  <si>
    <t>Cílem projektu je umožnit dětem trávit čas v přírodě a poznávat jí, ukázat jim alternativy k obvyklým formám trávení volného času a navázat vztah k přírodě. Tím, že se děti naučí pobývat v lese, na louce nebo u potoka a poznají jejich krásy, pochopí lépe důležitost přírody a krajiny i její ochrany pro náš svět. Zároveň má pobyt a pohyb v přírodě blahodárné důsledky na dětské zdraví. Děti se naučí používat jiné smysly, než dnes dominantní zrak, čímž budou rozvíjet svou všestrannost a vnímavost vůči okolí. Tím, že účastníci pochopí důležitost přírody pro náš život, budou se v budoucnu chovat ve svém životě k přírodě ohleduplně a budou tento životní postoj šířit dále mezi své vrstevníky či rodiče.</t>
  </si>
  <si>
    <t>Projekt Déčkoviny 2013 sleduje cíle v několika rovinách: 1) Udržení tradice velkých akcí pro veřejnost.  2) Zkvalitnění volného času občanů Královéhradeckého kraje.  3) Inkluze handicapovaných do volnočasových aktivit.  4) Společné prožívání zážitků s ostatními lidmi (děti, mládež, dospělí, děti a rodiče).  5) Seberealizace při jednotlivých činnostech. 6) Zpřístupnění těchto akcí pro všechny sociální skupiny obyvatel.</t>
  </si>
  <si>
    <t>Cílem projektu je inkluze handicapovaných osob do volnočasových aktivit. Cílem jsou společné zážitky účastníků se zaměřením na rozvoj mezilidských vztahů, dodržování  a připomínání lidových tradic, rozvoj komunikace, spolupráce a smysluplné využití volného času. Dalším cílem je vzájemná spolupráce mezi dětmi, rodiči a dětmi všech sociálních skupin s důrazem na propojení  handicapovaných osob s ostatními účastníky.</t>
  </si>
  <si>
    <t>Zapojit především děti a mládež z běžného i sociálně znevýhodněného prostředí, intaktních i handicapovaných osob do široké nabídky volnočasových aktivit (různé formy tanců, sportovních odvětví, výtvarných a rukodělných aktivit, literární, dramatické a hudební oblasti a podobně). Rozvíjet a udržovat vzájemnou sounáležitost všech zúčastněných, přivést děti do přátelského prostředí otevřené komunikace, které působí také v oblasti prevence sociálně patologických jevů.Cílem jerovněž zpřístupnit v co největší míře aktivity také dětem a mládeži s různými formami handicapu. Jedním z dílčích cílů je také prostřednictvím rodičů  a ostatních dospělých účastníků poukázat na různé možnosti a způsoby trávení volného času, které vedou k navazování nových přátelství, získávání nových zkušeností, dovedností a návyků a ke zdravému sebehodnocení.</t>
  </si>
  <si>
    <t>Hlavní cíl projektu: Uspořádání 4 tras (cest) za mlýny v Českém ráji a okolí Jičína podle připravených plánů a mapek.Specifické cíle projektu: jednotlivé trasy (viz popis projektu) se svými výstupy:1. Válcový mlýn v Železnici2. Mlýny v Jičíně3. Mlýny na řece Cidlině4. Cesta na Veliš za větrným mlýnem a „křížem smíření"Souhrnně se dá říci, že cesty za  dříve i nyní existujícími mlýny v Českém ráji a okolí Jičína jsou neoddělitelně spojeny s cíli, kterými jsou cíle poznávací, vzdělávací,  směřující k novým a další poznatkům, dále pracovní, řemeslné dovednosti a v neposlední řadě i cíle sportovně pohybové s aktivitami chůze a jízdy na kole a to v krajině, v přírodě. Projekt  je dále obsahově mnohovrstevný, nechybí v něm oživení tradic.Velký kladem projektu je začátek  na jaře jako předzvěst festivalu, kterým aktivity v průběhu jara a léta vrcholí, vedoucí k cíli, a to festivalu JMP. Je určen nejen pro Jičínské děti , ale zúčastní se jej děti z dalších oblastí nejen Královéhradeckého kraje.</t>
  </si>
  <si>
    <t>Cílem projektu "Děti v akci 2013"  je kvalitní vyplnění  volného času předškolních dětí, školních dětí a mládeže. Dále aktívní zapojení celých rodin, což přispívá k růstu zdravé rodiny, prohlubování vztahů mezi rodiči a dětmi a posílení pozitívní a efektívní komunikace. Motivace obou rodičů k trávení co nejvíce času se svým dítětem, dětmi, komunikací, hrou, mazlením, pohybem, pobytem v přírodě atd., vede k rozvíjení emoční inteligence u dětí a upevnění citového pouta dítěte a rodiče.Při přípravách akcí preferujeme tedy činnosti, které působí dětem radost, rozvíjí jejich fantazii, zvyšují dětem zdravé sebevědomí i tělesnou zdatnost, dají jim možnost zažít dobroudružsví a navázání nových přátelství. Zaměřujeme se samozřejmě i na pravidla fer-play hry a vzájemnou pomoc mezi dětmi. Povzbuzujeme a pomáháme jim se zapojit do připravených činností také dětěm, které se podceňují, prožívají odmítnutí, nebo strach.</t>
  </si>
  <si>
    <t>Cílem festivalu je předvést tvorbu dětí a mládeže  a motivovat k rozvíjení hudebního nadání, tvořivé činnosti (vlastní komponování), být jakýmsi předstupněm, startem k profesionální dráze jak kapel, tak jednotlivců - odrazovým můstkem pro další umělecké rozvíjení. A v neposlední řadě předvést aktivitu dětí a mládeže a jejich hudebních těles jako výsledek hodnotného trávení volného času, a tím i poukázat návštěvníkům vystoupení na možnost zapojení se do volnočasových aktivit (hudební vzdělávání na ZUŠ) jako prevence před nepříznivými vlivy společnosti.</t>
  </si>
  <si>
    <t>Setkání dětí a mládeže volnočasových klubů, dalších organizací pro práci s mládeží a jiných žáků ze škol z různých míst Královéhradeckého kraje za účelem vyzkoušet si florbal, změřit síly a podpořit sportovní aktivitu.</t>
  </si>
  <si>
    <t>Studentská Agora je debatní projekt zaměřený na studenty středních škol. Jeho součástí je studentská debatní soutěž (dříve „Cestou do parlamentu“). Projekt se snaží zlepšit debatní prostředí v ČR a prosadit debatování jako běžnou výukovou metodu na středních školách.Ve školním roce 2012/2013 se uskuteční 9. ročník debatního projektu Studentská Agora (dříve Cestou do parlamentu). I tento ročník zaměříme na diskusi témat, která jsou důležitá pro EU a českou společnost a zároveň blízká mladým lidem, jsou např. problémy globalizace, evropské integrace a měnové unie, životní prostředí, evropské hodnoty, stárnutí populace a témata týkající se studijního prostředí.Cílem Studentské Agory je naučit studenty argumentovat a formulovat vlastní názory v diskuzi, pracovat s informačními zdroji a seznámit studenty s aktuálními tématy veřejného prostoru.</t>
  </si>
  <si>
    <t>Cílem projektu je uspořádat 7 tradičních hlavních akcí pro děti a mládež ve volném čase. Dalším cílem projektu je vyplnění volného času dětí a mládeže aktivitou, která podporuje logické myšlení, obrazutvornost a schopnost spolupráce a integrace v jakémkoliv kolektivu. Cílem je vzájemná spolupráce a zapojení organizovaných i neorganizovaných dětí a mládeže, rodičů a dospělých, začlenit i handicapované skupiny dětí a mládeže a spolupráce s dalšími organizacemi, pracujícími např. s rizikovou skupinou dětí a mládeže.</t>
  </si>
  <si>
    <t>Cílem je organizace a realizace hodnotné volnočasové akce, kterou je 10. ročník Vavřineckého dne v Hronově dne 4.8.2013 a to pro širokou veřejnost místního a krajského významu prostřednictvím žáků naší školy.Během akce připraven kvalitní program pro různé věkové skupiny, především však pro děti a mládež, které se budou moci zapojit do připravených aktivit. Část programu je zaměřena na různé soutěže, tvořivou práci a aktivní trávení volného času. Cílem je i prezentace novinek v oblasti gastronomie a cestovního ruchu, popularizace oborů služeb i regionu. Z akce budou pořízeny profesionální fotografie a videozáznam, který bude po akci dostupný na internetových stránkách školy.</t>
  </si>
  <si>
    <t>Cílem letních táborů je zpřístupnit pobyty dětem ze všech sociálních skupin, integrovat neregistrované zájemce, smazat věkové rozdíly, umožnit smysluplnně a kvalitně strávit část prázdnin v kolektivu vrstevníků pod vedením zkušených vedoucích a kamarádů. V neposlední řadě seznámit děti z širokého okolí Chlumce nad Cidlinou se zájmovou činností DDM a nabídnout jim celoroční účast v našich pravidelných a příležitostných činnostech. Letní tábory přispívají k všeobecnému rozvoji osobnosti dítěte, ke zvýšení fyzické kondice a k rekreaci i odpočinku dětí. Účastníci táborů získají nové znalosti a dovednosti, naučí se tábornickým dovednostem, novým hrám a činnostem, které využijí ve ěkole i v budoucím životě. Dalším přínosem pobytů bez rodičů je i to, že se dítě naučí o sebe postarat a získá i nové kamarády a přátele.</t>
  </si>
  <si>
    <t>1) přilákat více dětí a mládeže k volnočasové aktivitě, především k pohybu 2) nabídnout účastníkům zajímavý způsob trávení volného času spojený s vlastivědnou a společenskou výchovou a vzděláváním</t>
  </si>
  <si>
    <t>Dotační prostředky chceme alokovat do třech oblastí a to:
Geocaching 
Vodácký výcvik 
Poznávací činnost, významných míst
Ad/ 1 Geocaching
Ve školním roce 2012/13 v rámci DDM vznikl nový kroužek geocachingu. Tato činnost je v současné době mezi mládeží velmi oblíbená neb spojuje technické prvky s přírodou a turistikou. Tuto činnost chceme podstatným způsobem rozvinout v rámci letního tábora Plátěnka, kde jsou k tomu ideální příležitosti. K provozování této činnosti je nutný navigační přístroj GPS . K zajištění odborného výkladu daných lokalit je vhodné, aby příslušný vedoucí měl k dispozici vhodný Ipad s datovým připojením a dětem mohl poskytnout příslušný odborný výklad.
Ad/ 2 Vodácký výcvik
Za poskytnuté finanční prostředky chceme dětem zajistit absolvování základního vodáckého kurzu. Tímto počinem zvýšíme i bezpečnost dětí při jejich dalších vodáckých aktivitách. Ad/ 3 Poznávací činnost významných míst
Rádi bychom navštívili zajímavá místa v nejbližším okolí např. ojedinělou architektonickou stavbu Ještěd a sklárny Harrachov.</t>
  </si>
  <si>
    <t>Hlavní cíle projektu:
Učit žáky plnohodnotně a smysluplně trávit volný čas. 
Věnovat volný čas nejen sobě, ale i dalším potřebným lidem v okolí.
Dílčí cíle projektu:
Rozvíjet mnohaletou tradici. Cíleně naplňovat volný čas činnostmi orientovanými k zdravotně postiženým a dlouhodobě nemocným dětem a seniorům. Vytvořit a předat ručně vyrobené mýdlové dárky. 
Učit se vhodné volbě programu s ohledem na účastníky besídek. 
Získávat nové poznatky zajímavým a netradičním způsobem. 
Podporovat setkávání se spřátelenými DM. Rozvíjet sportovní kroužky DM. Zapojovat co největší počet žáků do sportovních a netradičních aktivit. Učit žáky pečovat o své tělo. Uspořádat soutěž „Účes, moje vizitka“.Učit žáky zklidnění a relaxaci. Znovu využívat gramofonové desky.</t>
  </si>
  <si>
    <t>Cílem projektu je kvatitně připravit a uspořádat cyklus akcí pro děti a mládež  z řad široké veřejnosti se záměrem nabídnout  smysluplné a příjemné trávení volného času, ukázat široké veřejnosti výsledky práce kroužků SVČ Déčka, a tím mj. děti motivovat i k aktivnímu využití  mimoškolního času a zapojení se do nejrůznějších oblastí neformálního vzdělávání. K zábavnějším programům budou patřit  zejména Čarodějničky, Dětský víkend a Ahoj po prázdninách, Pohádkový les bude zábavně-vzdělávací a proběhne v rámci Týdně pro Zemi, Vítání jara nabídne také možnost vzdělání v národopisné oblasti.Poskytnutá dotace bude sloužit především  ke zkvalitnění materiálové části programu- ať už jde o kvalitnější ceny pro vítěze soutěží,  tak - a to především - o lepší materiálovou přípravu samotného programu akcí, tj. her a soutěží.Priority programu jsou vysoce naplněny, protože tradice téměř všech nabízených aktivit v souboru sahají dvacet let nazpět a některých z nich se účastní také zdravotně a mentálně postižené děti.</t>
  </si>
  <si>
    <t>Rozšíření florbalu mezi mládeží. Pohyb jako součást zdravého života dětí. Účelné využití volného času,Týmová spolupráce různých věkových skupin, Příprava na účast v soutěžích v rámci ČFBU
Spolupráce škol, Zapojení dětí s poruchami chování a dětí se slabším prospěchem, Osvojení základů florbalu a zdokonalení herních činností, Zvětšování základny pro trutnovské florbalové kluby, Spolupráce s FBC Trutnov, IBK Hradec Králové, FBC Hradec Králové /trenéři, rozhodčí/, Zdravý životní styl a celkové zvyšování tělesné kondice, Využití volného času v době hlavních prázdnin
Větší zapojení dívek do florbalu, Spolupráce s rodiči a jejich aktivní zapojení do florbalu</t>
  </si>
  <si>
    <t>Krajská organizace Pionýra KHK - celoroční činnost</t>
  </si>
  <si>
    <t>Eldorádo 2013</t>
  </si>
  <si>
    <t>Vybavenost družstev a zkvalitnění přípravy mládeže pro budoucí zařazení do výjezdové jednotky</t>
  </si>
  <si>
    <t>Junák, Královéhradecký kraj 2013</t>
  </si>
  <si>
    <t>Činnost DUHY v Královéhradeckém kraji v roce 2013</t>
  </si>
  <si>
    <t>Projekt Krajské organizace Pionýra KHK si klade za cíl obsáhnout co nejširší část činnosti našich subjektů, ukázat rozsáhlé možnosti našich aktivit, zviditelnit kvalitní akce, které jsou dlouholeté a mají již dobré jméno mezi veřejností, představit organizaci Pionýr jako moderní, otevřenou a kvalitní organizaci, která má v dnešní době své jedinečné místo v neziskovém sektoru.     Další cíle projektu:vytváření podmínek pro kvalitní činnost pionýrských oddílů a volnočasových klubů registrovaných pod jednotlivými PS atraktivní, všestranná a hlavně kvalitní nabídka volnočasových aktivit pro registrované členy  i pro veřejnost vyškolení kvalitních vedoucích, instruktorů, zdravotníků, hlavních vedoucí ZA a dalších pracovníků, kteří se pohybují v sektoru NNO nákup materiálu potřebného pro celoroční činnost (pionýrské skupiny) nákup materiálu do dlouhodobého projektu "Půjčovna" otevřená nabídka zotavovacích akcí (letní i zimní tábory) nejen pro členy, ale i pro zájemce z řad široké veřejnosti prevence kriminality mládeže a dalších činností ohrožující zdravý vývoj dětí a mládeže v ČRpráce s dětmi a mládeží ve vyloučených lokalitách v kraji</t>
  </si>
  <si>
    <t>Cílem projektu je zajištění pestrého a kvalitního programu po stránce odborné i materiální pro organizované i neorganizované děti, mládež a rodiny s dětmi z celého Královéhradeckého kraje. Tento program bude sloužit mimo jiné jako nespecifická prevence sociálně patologických jevů u dětí a mládeže a přispěje k vytvoření návyku kvalitního trávení volného času a zdravého životního stylu.Daného cíle chceme dosáhnout prostřednictvím nákupu sportovního i dalšího vybavení k celoroční činnosti i k dalším aktivitám a pro zajištěním provozu táborové základny na straně jedné a nabídkou specifických externích programů a vzdělávání vedoucích, kteří s dětmi a mládeží pracují, na straně druhé. Všechny tyto položky jsou pro nás bez přispění Královéhradeckého kraje téměř nedostupné.</t>
  </si>
  <si>
    <t>- Nábor nových členu do dětské přípravky ( 2- 5 let)   - Zvýšení vybavenosti SDH Dubenec pro účel zabezpečení kvalitní přípravy mládeže.   - Podpora při vzdělávání mládeže v oblasti požární výchovy     (zaměřit se na výcvik disciplín a plnění okruhů dle Směrnice hry PLAMEN – vyhlašuje Sdružení         hasičů Čech, Moravy a Slezska)   - Příprava mužstva pro budoucí zařazení do výjezdové jednotky   - Reprezentace SDH Dubenec na Okresních soutěžích o pohár.   - Zaměření na volno časové aktivity dětí   - Pomoc OÚ Dubenec s dopravou obyvatel na kulturní akce</t>
  </si>
  <si>
    <t>Cílem projektu je podpora skautské výchovy dětí a mládeže formou finanční dotace, která nepřímo umožní zvyšovat její úroveň a kvalitu. Jedná se zejména o úhradu energií a dalších každoročních provozních výdajů organizačních jednotek, pomoc s pořízením vybavení nezbytného pro táborovou i celoroční činnost. Dalším cílem je finanční krytí výdajů nezbytných pro zajištění stávajícího servisu, který poskytuje Krajská rada Junáka podřízeným organizačním jednotkám (střediskům), v souvislosti s ekonomicko-správními činnostmi, vzděláváním, zajištěním informačních toků. V neposlední řadě má projekt umožnit udržet kvalitu organizace a řízení podřízených organizačních jednotek.</t>
  </si>
  <si>
    <t>Dotace pro organizace pracující s dětmi v okrese Jičín</t>
  </si>
  <si>
    <t>Podpora činnosti s mládeží ve sborech dobrovolných hasičů okresu Rychnov n.Kn.</t>
  </si>
  <si>
    <t>Celoroční činnost mladých hasičů na okrese Náchod</t>
  </si>
  <si>
    <t>Krajské akce pro děti 2013</t>
  </si>
  <si>
    <t>Podpora volnočasových aktivit DH 2013</t>
  </si>
  <si>
    <t>Cílem je zvýšení zájmu o činnost v neziskové organizaci a zkvalitnění její činnosti.</t>
  </si>
  <si>
    <t>Pomoc při vytváření podmínek celoroční činnosti s kolektivy mládeže, podpora pravidelné schůzkové činnosti, materiálního zabezpečení pro schůzkovou a soutěžní činnost a metodická pomoc kolektivům mládeže.</t>
  </si>
  <si>
    <t>Podpora volnočasových aktivit dětí a mládeže sdružovaných v kolektivech mladých hasičů, jejich všestranná i odborná výchova. Podpora soutěžních aktivit mladých hasičů.Podpora letní táborové činnosti kolektivů mladých hasičů náchodského okresu.Systematické odborné vzdělávání vedoucích a instruktorů působících v kolektivech mladých hasičů v souladu s učebními texty pro vzdělávání vedoucích kolektivů mladých hasičů SH ČMS akreditovanými MŠMT ČR.Zkvalitnění materiálně technického vybavení pro pravidelnou činnost kolektivů mladých hasičů.</t>
  </si>
  <si>
    <t>Tréninkový kemp pro dorost pořádáme pro věkové skupiny dětí mezi 15 a 18 lety a mládež do 26 let, které jsou z hlediska možných rizik sociopatologických jevů nejohroženější.Podporujeme jejich zájem o sport a napomáháme rozvíjet jejich fyzické dovednosti. Preventivně-výchovný projekt Požární ochrana očima dětí zahrnuje činnosti pořádané pro děti z řad veřejnosti, tj. dny otevřených dveří v hasičských zbrojnicích s ukázkami, ve školách besedy a další akce, které jsou pak inspirací pro jejich výtvarné a literární práce. Chceme, aby se děti přirozenou a zábavnou formou naučily předcházet vzniku nebezpečných situací a požárů. Soutěž Krajské kolo Plamene a dorostu je vyvrcholením celoroční činnosti a přípravy dětí na disciplíny podle Směrnic hry Plamen a dorostu. Zahrnuje například běh, požární útok, poskytnutí první pomoci, orientaci na mapě, znalosti problematiky hasících látek a další tělesné a duševní dovednosti. Trénování těchto disciplín napomáhá jejich všestrannému rozvoji. Při Setkání přípravek Královéhradeckého kraje se předškolní děti učí předcházet požárům a přivolat pomoc v případě nutnosti rozvíjet své fyzické a psychické dovedosti.</t>
  </si>
  <si>
    <t>Cílem projektu je spolupůsobit na děti a mládež při jejich všestranném rozvoji, pomáhat jejich začlenění do skupiny a naučit je vzájemné toleranci a zdravé soutěživosti. Nabízíme dětem možnosti kvalitního trávení volného času, čímž se u nich snažíme předejít vzniku sociálně patologických jevů.</t>
  </si>
  <si>
    <t>Partnerská spolupráce ZŠ a MŠ Špindlerův Mlýn a Neumühler Schule ve Schwerinu</t>
  </si>
  <si>
    <t>Partnerská škola College Charles Mozin v ČR</t>
  </si>
  <si>
    <t>Dětské domovy</t>
  </si>
  <si>
    <t>Poznejme se navzájem 2013 - Základní škola Lánov a Theodor-Heuss-Schule Baunatal</t>
  </si>
  <si>
    <t>Mezinárodní partnerský projekt mezi Hradcem Králové a Sinsheimem /ČR-Německo/</t>
  </si>
  <si>
    <t>Kurswoche 2013</t>
  </si>
  <si>
    <t>Španělsko 2013</t>
  </si>
  <si>
    <t>Bonifác bez hranic 2013</t>
  </si>
  <si>
    <t>Evropa včera a dnes</t>
  </si>
  <si>
    <t>Přírodovědná a etnografická expedice do Banátu</t>
  </si>
  <si>
    <t>Děti dětem VI - Naši krajané v Banátu a příroda</t>
  </si>
  <si>
    <t>Překroč hranice</t>
  </si>
  <si>
    <t>Mezinárodní spolupráce, Vocelovka - Spojená škola, Školská 7, Banská Bystrica a Vocelovka - ZSB Poznaň</t>
  </si>
  <si>
    <t>Česko polské léto 2013</t>
  </si>
  <si>
    <t>Carmina Finsko</t>
  </si>
  <si>
    <t>Navažme nová přátelství</t>
  </si>
  <si>
    <t>BdP Bundeslager 2013</t>
  </si>
  <si>
    <t>Mezinárodní spolupráce ZŠ Sion 2013</t>
  </si>
  <si>
    <t>Spievanky na Slovensku II</t>
  </si>
  <si>
    <t>Projekt dlouhodobé spolupráce nám již několik let přináší mnohé: žákům možnost výjezdu do zahraničí a komunikace v cizím jazyce (komunikačním jazykem je částečně němčina, se kterou naši žáci začínají v 7.třídě, ale především angličtina, kterou se děti z obou škol učí od 1.třídy), nová přátelství a jejich udržování, poznání naší sousední země, jiných zvyklostí v jejich škole, kultury jiného národa, vyzkoušení si netradičních sportů (např. závod dračích lodí na tradičním sportovním táboře, který je organizován partnerskou školou). Pedagogové získávají nové zkušenosti a poznatky z práce úspěšné školy, dobré nápady využívají u nás. Velmi podnětné jsou i diskuse s vedením německé školy o financování školy z nestátních</t>
  </si>
  <si>
    <t>Cílem projektu je spolupráce české a francouzské školy. Cílem je, aby studenti našeho gymnázia komunikovali ve francouzštině a zároveń pronikali prostřednictvím francouzských žáků do jejich kultury, poznávali jejich rozdílnou mentalitu, uplatnili a použili jejich teoretické znalosti v praxi ve styku s rodilým mluvčím.</t>
  </si>
  <si>
    <t>Pro naše děti je významová rovina jinde-poznání,že k navázaní kamarádství nebrání jazyková bariéra a nedostatečná znalost němčiny.Při oboustranné snaze a chuti tráví se svými novými kamarády bez problému a s radostí volné chvíle,hrají si ,sportují.Návštěvy v SRN nás přivedly k myšlence samostatného bydlení pro starší,plnoleté děti - zjistili jsme jak málo jsou děti z dětských domovů připraveny na odchod a běžný život,jak jsou citově deprivováni bez rodinného zázemí a jak jim chybí běžné návyky.z německého domova jsme získali některé nové zkušenosti,tyto zkušenosti aplikujeme v našem prostředí a snažíme se děti lépe připravit na ukončení pobytu v domově.Velmi dobře,i přes duševní oslabení,dětská duše vnímá atmosféru bezpečí,klidu a pohody bez stresujících faktorů.Pěkné upravené prostředí podporuje myšlenku - prostředí vychovává,i u nás po rekonstrukci ubylo vandalismu a počmáraných zdí.Současně se zlepšily naše děti v samostatnosti,sebeobslužnosti,stále jim však chybí smysluplné využití volného času.Je samozřejmé,že mentální postižení vede k častějším afektům a ztrátě sebekontroly,přesto je vidět jistý pokrok.</t>
  </si>
  <si>
    <t>Rozšíření a prohloubení jazykových dovedností, rozvoj a upevnění spolupráce, dopisování, chatování, mailování, využití služby Skype, vznik dlouhodobých osobních přátelství, poznávání kulturních tradic, přírodních krás...,, motivace k výuce německého jazyka, jehož  znalost je nesmírně důležitá vzhledem k tomu, že v Červeném Kostelci působí několik německých firem.  V nich mohou naši žáci v pozdějších letech nalézt uplatnění a zúročit tak své znalosti při realizaci svého povolání.</t>
  </si>
  <si>
    <t>Cílem projektu ve vztahu k jeho účastníkům je - povýšit jejich sebedůvěru ve schopnost orientovat se a dorozumět se ve zcela neznámém geografickém i jazykovém prostředí,- podpořit jejich zájem o poznávání a cestování,- umožnit a usnadnit jim navázání nových přátelství, - zprostředkovat pro naprostou většinu z nich zcela novou zkušenost. Současně dojde k ověření, prohloubení a upevnění jazykové vybavenosti účastníků projektu, navázání komunikace na mezinárodní úrovni, poznání jiného regionu Evropské unie, jeho krás, kultury a odlišností a k propagaci ČR a Královéhradecka v Baskicku.</t>
  </si>
  <si>
    <t>Záměrem tohoto projektu je dlouhodobá mezinárodní spolupráce hodná vybraných studentů obou zmíněných středních škol, interakční osvojení informací o česko -belgicko historii, politickém dění  a kultuře, se zaměřením na město Antverpy, kde sídlí naše partnerská škola,  a Hradce Králové. Dalším cílem je prohloubení znalostí anglického, případně francouzského a německého jazyka, navázání nových přátelství a v neposlední řadě také důstojná reprezentace města Hradec Králové i celého královéhradeckého kraje. Více viz. příloha.</t>
  </si>
  <si>
    <t>Poznání rozmanitých ekosystémů, srovnání fauny a flóry s odpovídajícími ekosystémy v České republice, určování rostlin a živočichů v terénu, poznání starého způsobu života a zvyků Čechů v místních rodinách, kontakt s dětmi a učiteli z místních škol, využití poznatků v hodinách českého jazyka, dějepisu a občanské výchova.</t>
  </si>
  <si>
    <t>- podpora komunikace v cizím jazyce- neformální způsob učení- poznání jiné kultury- podpora mobility u dětí/ mládeže- naučit se komunikovat v cizím prostředí- stimulace samostatného jednání a zdravého sebevědomí- rozšíření sociálních schopností- upevnění vztahu mezi dvěma evropskými státy- sdílení znalostí a zkušeností mezi partnerskými školami v oblasti speciální pedagogiky</t>
  </si>
  <si>
    <t>Svět se obrazně řečeno zmenšuje, vzdálenosti se zkracují, a tak nikdy není na škodu poznat, jak se žije jinde. Vzájemné poznání se, výměny zkušeností, to je pro 15 - 18ti leté chlapce a děvčata neocenitelný vklad do jejich budoucna.  To jsou hlavní cíle, které mezinárodní spolupráce umožňuje plnit. Spolupráce mezi "Vocelovkou,"  ZSB Poznaň a Spojenou školou Banská Bystrica umožňuje navázat kontakty jak oficiální, tak i neoficiální, nadále je utužovat a prohlubovat. Oboustranné poznání výchovně vzdělávacího procesu, získání nových vědomostí i dovedností, ale také poměření sil ve sportovních disciplinách, ale i v manuálních zručnostech, to jsou další cíle tohoto projektu. Jazyková příbuznost češtiny, slovenštiny a polštiny ukázala, že žáci při komunikaci používají angličtinu či němčinu jen sporadicky. Do projektu je tedy alespoň zařazena účast v hodinách výuky cizích jazyků. Snahou naší školy též je, aby i škola z Poznaně navázala spolupráci se Spojenou školou v Banskíé Bystricy. To však je ještě běh na dlouhé trati....</t>
  </si>
  <si>
    <t>Projekt s mezinárodní působností Česko polské léto 2013 bude naplňovat několik cílů.Hlavním cílem je vzájemné seznámení se se společnou historií, kulturou a způsobem života v našich zemích. Zaměříme se zejména na podobnosti a odlišnosti našich slovanských jazyků, na společnou historii spojující obě naše sousední země. V neposlední řadě přijde ke slovu také kultura a porovávání způsobu života v našich zemích.Odstraňování jazykové bariéry je naším dlouhodobým a oblíbeným záměrem. Týká se vzájemného poznávání obou jazyků a rozvíjení komunikačních schopností dětí i dospělých. Na táboře se nemluví jenom česky a polsky. Mladší generace již nemá polštinu zažitou, takže přestože se tyto jazyky zdají velmi podobné, jsou pro děti zpočátku náročné, tudíž je důležitým jazykem překonávajícím komunikační bariéry i jazyk anglický.Jedním z nejdůležitějších cílů je také spolupráce dětí ve smíšených - česko polských skupinách na společném plnění aktivit projektu.Neméně důležitým cílem je také zdokonalení dětí v počítačové gramotnosti, protože nedílnou součástí projektu bude počítačová prezentace a "kuchařka" oblíbených jídel zpracovaná na PC.</t>
  </si>
  <si>
    <t>- reprezentovat region Rychnovsko a Královéhradecký kraj- poznávat kulturní bohatství a historii severských států- propagovat českou hudbu a českou sborovou školu v zahraničí- komunikovat cizím jazykem a navazovat nová přátelství- působit propagačně na neorganizované děti v RK - v malém městě má zájezd motivační funkci</t>
  </si>
  <si>
    <t>Projekt si klade za cíl propagaci výměnného pobytu mezi žáky našeho a německého gymnázia. Chtěli bychom také zvýšit zájem o studium jazyků, obzvláště němčiny a angličtiny. Žáci se současně naučí zacházet s videokamerou a fotoaparátem a vytvořený materiál zpracovat na počítači pomocí příslušného softwaru. Žáci se zdokonalí v cizích jazycích. Výsledkem celého projektu je navázání bližšího přátelství, které se vzájemnými výměnnými pobyty prohloubí.</t>
  </si>
  <si>
    <t>účast dvou desítek mladších členů střediska na národním jamboree BdPpodpora mezinárodního partnerstvízdokonalení v německém a anglickém jazyce u účastníků projektu, překonání ostychu z komunikace v cizí řečinavázání nových mezinárodních kontaktů a přátelství(re)prezentace českého skautingu</t>
  </si>
  <si>
    <t>Cílem našeho projektu je rozvinout a podpořit tuto spolupráci a vytvořit ještě pevnější a dlouhodobější partnerství s King's School v Anglii na úrovni žáků obou škol.Tuto spolupráci chceme podpořit další návštěvou žáků ZŠ Sion v naší partnerské škole King’s School v anglickém Basingstoke.</t>
  </si>
  <si>
    <t>Cílem projektu je poznání slovenské kultury, přiblížení slovenského jazyka dnešní nládeži. Důležité je též obnovení spolupráce mezi tak blízkými národy, jakými jsou Česko a Slovensko. Děvčata v rámci projektu navštíví Pedagogickou a sociální akademii v Bratislavě, seznámí se se způsobem výuky a systémeme vzdělávání na Slovenkých školách.</t>
  </si>
  <si>
    <t>Cílem projektu je opětovné zapojení mládeže obou měst do dlouholetého fungujícího partnerství a udržení tohoto partnerství do budoucna právě prostřednictvím dětí - žáků Základních škol a Gymnázia; vzájemné poznávání a spolupráce; motivace českých i německých dětí pro  učení se cizímu jazyku, využití nabytých znalostí jazyka přirozenou formou - komunikace na základě osobního setkání a pobytu v hostitelských rodinách. Pro děti je významné 
poznání nového prostředí, krajiny v partnerském městě a jeho blízkém okolí. Dalším cílem je prohloubení nebo navázání osobních kontaktů k dalšímu pravidelnému  setkávání, jak se již v minulosti a i v roce 2012 podařilo. Dílčím cílem je také prezentace Vrchlabí a jeho blízkého okolí, Krkonoš a královéhradeckého regionu jako místa vhodného k návštěvě.</t>
  </si>
  <si>
    <t>vytvořit výchovný projekt pro děti a mládež z Královéhradeckého kraje s mezinárodní účastí podpořit mimoškolní volnočasové činnosti vytvořit představení, které je založeno na „mottu“ DĚTI DĚTEM, podpořit kolektivní práci dětí, rozvíjet hudební a pohybové cítění, zapojit do představení co nejvíce dětí a mládeže 
vytvořit prostor pro práci dobrovolníků, Výchovná forma projektu je dvoustranná. Pro účinkující je motivující hrát na jednom jevišti s dětmi z jiného státu, získat potlesk a uznání spolužáků, pedagogů, rodičů a dětí ve stejném věku. Pro dětské diváky, které žádný zájmový kroužek nenavštěvují, může být zhlédnutí přestavení impulsem k nějaké mimoškolní aktivitě. Dále projekt umožní procvičovat jazykové schopnosti a znalosti a uvádět je do praxe a komunikovat….</t>
  </si>
  <si>
    <t>Cílem projektu je vzájemná návštěva studentů, nejdříve německých v Hradci Králové od 8. do 13.4.2013 a následně našich žáků od 13.4. do 18.4.2013 v Sinsheimu.Při těchto návštěvách budou studenti pracovat na společných projektech týkajících se řídících CNC programů pro obráběcí stroje. Dále se budou zabývat systémem inteligentního řízení budov v současném průmyslu a přenos informací digitální technikou , internet.Všichni účastníci v rámci enviromentální výchovy navštíví Krkonoše - pramen Labe a Transform a.s. - recyklace plastových odpadů. Dále pak památník Josefov a památník bitvy u Chlumu.Dalším neméně důležitým cílem projektu je propagace města Hradec Králové a vzájemné poznávání Hradce Králové a Sinsheimu a přilehlých regionů. Dále pak zdokonalování se v komunikaci v cizím jazyce a možnosti uplatnění na trhu práce v zahraničí. Dorozumívacím jazykem bude angličtina a němčina.</t>
  </si>
  <si>
    <t>Pokračování mezinárodní spolupráce dětí naší školy a dětí z české školy v rumunském Banátu - 6.rokReciproční návštěvaZískání informací(rozhovory s místními obyvateli, žáky a učiteli v českých školách,...) o tom, co všechno z přírody dokáží využít, co ne a proč. Produktem bude opět žákovské DVD a písemné zpracování formou brožury s fotografiemi  a  opět velkoformátové fotografie na výstavu v galerii Zázvorka.Po návratu - besedy s videoprojekcí - každoročně pro rodiče, veřejnost, domov pro seniory, okolní školy,...Humanitární a zdravotnická pomoc(zdravotnický materiál, základní léky, oblečení, školní potřeby pro školní bazar - dary rodičů, veřejnosti, sponzorů) - naše zdravotní sestra zde pomáhá se základním ošetřením místních a spolupracuje se zdejší ošetřovatelkou (obstarává každoročně od sponzorů zdr.materiál a základní léky), která si její pomoci velmi vážíPedagogická pomoc Spolupráce na úrovni obcí -  pojedou s námi zástupci radnice, kteří budou jednat o další spolupráci obcíMedializace projektu - o našem projektu je natáčen televizní dokument, již potřetí jsme byli ve zpravodajství ČT, Český rozhlas - reportáž publikujeme v tisku, výstava, besedy</t>
  </si>
  <si>
    <t>13SMR01  Podpora celoroční činnosti místních organizací</t>
  </si>
  <si>
    <t>13SMR02   Akce pro děti a mládež ve volném čase</t>
  </si>
  <si>
    <t>13SMR03   Podpora celoroční činnosti organizací dětí a mládeže s regionální působností</t>
  </si>
  <si>
    <t>13SMR04   Podpora celoroční činnosti organizací pracujících s dětmi a mládeží s regionální působností</t>
  </si>
  <si>
    <t>13SMR05   Mezinárodní spolupráce dětí a mládeže</t>
  </si>
  <si>
    <t>Cílem naší činnosti je naučit děti a mládeže využívat aktivně volný čas se zaměřením na zvládnutí základních pohybových dovedností,zejména ve vodě a na vodě. Chceme, aby se každé dítě, které projde naším oddílem naučilo plavat, potápět se, jezdit na kánoi, kajaku i raftu, základům míčových sportů, pohybu v terénu,  lyžovat a bruslit. Dalším cílem je osvojení základních znalostí o ochraně životního prostředí, základů první pomoci a záchranářství ve vodě. Chceme i nadále děti učit samostatnosti a pobytu v přírodě tak, aby tím neohrozily sebe nebo přírodu samu. Hlavním cílem však je naučit děti žít v kolektivu,spolupracovat ve složitějších situacích, myslet nejen na sebe a svou bezpečnost, ale také na druhé a jejich bezpečnost. Chceme, aby si dítě uvědomilo, že v kolektivu, při aktivní činnosti, využije svůj čas lépe, než doma u počítače,nebo televize. Akcemi pro širokou veřejnost, promítáním filmů, konáním outdoorového festivalu, výstav, uveřejňováním fotografií a článků  z činnosti chceme ukazovat i neorganizované mládeži, jak zajímavě se dá prožít čas.Standart naší činnosti chceme i nadále zachovat a dále rozšiřovat.Členská základna je optimální.</t>
  </si>
  <si>
    <t>Zabezpečit celoroční činnost členů organizace Duha, realizovat akce pro veřejnost - zejména pro děti a mládež. Realizovat kvalitně letní tábory jak pro členy Duhy, tak pro neorganizované děti a mládež. Uspořádat vzdělávací programy pro vedoucí oddílů pracujících v Duze a v dalších NNO působících v KHK. Prezentovat činnost organizací pracujících s dětmi a mládeží na veřejnosti, školním dětem a jejich rodičům - zejména v rámci akce Bambiriáda 2013 a dalších akcí pro děti a mládež
Vybavit základní články potřebným materiálem a pomůckami pro realizaci jejich aktivit
Zajistit prostřednictvím Krajského centra Duhy poradenství základním článkům v oblasti vedení účetnictví, daňových a právních otázek, koordinovat činnost základních článků</t>
  </si>
  <si>
    <t>Z toho obce a obcemi zřízené</t>
  </si>
  <si>
    <t>Projekty všech programů s bodovým hodnocením 60% a více tvoří zásobník projektů k podpoře v případě přidělení dalších finančních prostředků do oblasti volnočasových aktivit.</t>
  </si>
  <si>
    <t>Doporučeno hodnotící komisí</t>
  </si>
  <si>
    <t>Poznámka</t>
  </si>
  <si>
    <t>Poznámky</t>
  </si>
  <si>
    <t>Na stejnou aktivitu požádali radu o dar 20 000 Kč - bylo schváleno.</t>
  </si>
  <si>
    <t>nepřijatelné</t>
  </si>
  <si>
    <t>de minimis</t>
  </si>
  <si>
    <t>Z dotace hradit krmivo, opravy a údržbu, veterinární výkony
de minimis</t>
  </si>
  <si>
    <t>navržen monitoring
de minimis</t>
  </si>
  <si>
    <t>Z dotace nehradit stravování a potraviny
de minimis</t>
  </si>
  <si>
    <t>Dotace - krajská střešní organizace max. 12 400 Kč, ne potraviny a strava.
de minimis</t>
  </si>
  <si>
    <t>Podpořit materiál, propagace, ozvučení.
de minimis</t>
  </si>
  <si>
    <t xml:space="preserve">změna místa výjezdu - místo Finska Španělsko v jiném termínu
de minimis
</t>
  </si>
  <si>
    <t xml:space="preserve"> Z dotace nehradit stravné a potraviny.
de minimis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</si>
</sst>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0\ &quot;Kč&quot;;\-#,##0\ &quot;Kč&quot;"/>
    <numFmt numFmtId="164" formatCode="_-* #,##0\ &quot;Kč&quot;_-;\-* #,##0\ &quot;Kč&quot;_-;_-* &quot;-&quot;??\ &quot;Kč&quot;_-;_-@_-"/>
  </numFmts>
  <fonts count="5" x14ac:knownFonts="1">
    <font>
      <sz val="11"/>
      <color theme="1"/>
      <name val="Calibri"/>
      <family val="2"/>
      <charset val="238"/>
      <scheme val="minor"/>
    </font>
    <font>
      <b/>
      <sz val="8"/>
      <color theme="1"/>
      <name val="Calibri"/>
      <family val="2"/>
      <charset val="238"/>
      <scheme val="minor"/>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75">
    <xf numFmtId="0" fontId="0" fillId="0" borderId="0" xfId="0"/>
    <xf numFmtId="0" fontId="2" fillId="0" borderId="0" xfId="0" applyFont="1" applyAlignment="1">
      <alignment vertical="top" wrapText="1"/>
    </xf>
    <xf numFmtId="0" fontId="2" fillId="0" borderId="0" xfId="0" applyNumberFormat="1" applyFont="1" applyAlignment="1">
      <alignment vertical="top" wrapText="1"/>
    </xf>
    <xf numFmtId="0" fontId="2" fillId="2" borderId="0" xfId="0" applyFont="1" applyFill="1" applyAlignment="1">
      <alignment horizontal="left" vertical="center" wrapText="1"/>
    </xf>
    <xf numFmtId="0" fontId="2" fillId="0" borderId="0" xfId="0" applyFont="1" applyAlignment="1">
      <alignment vertical="top"/>
    </xf>
    <xf numFmtId="164" fontId="2" fillId="0" borderId="0" xfId="0" applyNumberFormat="1" applyFont="1" applyAlignment="1">
      <alignment vertical="top"/>
    </xf>
    <xf numFmtId="164" fontId="2" fillId="0" borderId="0" xfId="0" applyNumberFormat="1" applyFont="1" applyBorder="1" applyAlignment="1">
      <alignment vertical="top"/>
    </xf>
    <xf numFmtId="0" fontId="2" fillId="0" borderId="0" xfId="0" applyFont="1"/>
    <xf numFmtId="164" fontId="2" fillId="0" borderId="0" xfId="0" applyNumberFormat="1" applyFont="1" applyAlignment="1">
      <alignment vertical="top" wrapText="1"/>
    </xf>
    <xf numFmtId="0" fontId="2" fillId="0" borderId="0" xfId="0" applyFont="1" applyBorder="1" applyAlignment="1">
      <alignment vertical="top" wrapText="1"/>
    </xf>
    <xf numFmtId="0" fontId="2" fillId="0" borderId="0" xfId="0" applyFont="1" applyBorder="1" applyAlignment="1">
      <alignment vertical="top"/>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2"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4" fillId="0" borderId="1" xfId="0" applyNumberFormat="1" applyFont="1" applyBorder="1" applyAlignment="1" applyProtection="1">
      <alignment horizontal="center" vertical="center" wrapText="1"/>
      <protection hidden="1"/>
    </xf>
    <xf numFmtId="3" fontId="3" fillId="0" borderId="1" xfId="0" applyNumberFormat="1" applyFont="1" applyBorder="1" applyAlignment="1" applyProtection="1">
      <alignment horizontal="center" vertical="center" wrapText="1"/>
      <protection hidden="1"/>
    </xf>
    <xf numFmtId="9" fontId="4" fillId="0" borderId="1" xfId="0" applyNumberFormat="1" applyFont="1" applyBorder="1" applyAlignment="1" applyProtection="1">
      <alignment horizontal="center" vertical="center" wrapText="1"/>
      <protection hidden="1"/>
    </xf>
    <xf numFmtId="9" fontId="4" fillId="0" borderId="6" xfId="0" applyNumberFormat="1"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3" fontId="3" fillId="0" borderId="8" xfId="0" applyNumberFormat="1" applyFont="1" applyBorder="1" applyAlignment="1" applyProtection="1">
      <alignment horizontal="center" vertical="center" wrapText="1"/>
      <protection hidden="1"/>
    </xf>
    <xf numFmtId="9" fontId="3" fillId="0" borderId="8" xfId="0" applyNumberFormat="1" applyFont="1" applyBorder="1" applyAlignment="1" applyProtection="1">
      <alignment horizontal="center" vertical="center" wrapText="1"/>
      <protection hidden="1"/>
    </xf>
    <xf numFmtId="9" fontId="3" fillId="0" borderId="9" xfId="0" applyNumberFormat="1" applyFont="1" applyBorder="1" applyAlignment="1" applyProtection="1">
      <alignment horizontal="center" vertical="center" wrapText="1"/>
      <protection hidden="1"/>
    </xf>
    <xf numFmtId="0" fontId="2" fillId="0" borderId="0" xfId="0" applyFont="1" applyAlignment="1" applyProtection="1">
      <alignment vertical="top" wrapText="1"/>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3" xfId="0" applyFont="1" applyBorder="1" applyAlignment="1" applyProtection="1">
      <alignment vertical="top"/>
      <protection hidden="1"/>
    </xf>
    <xf numFmtId="164" fontId="1" fillId="0" borderId="4" xfId="0" applyNumberFormat="1" applyFont="1" applyBorder="1" applyAlignment="1" applyProtection="1">
      <alignment vertical="top"/>
      <protection hidden="1"/>
    </xf>
    <xf numFmtId="0" fontId="2" fillId="0" borderId="0" xfId="0" applyFont="1" applyBorder="1" applyAlignment="1" applyProtection="1">
      <alignment vertical="top" wrapText="1"/>
      <protection hidden="1"/>
    </xf>
    <xf numFmtId="1" fontId="2" fillId="0" borderId="5" xfId="0" applyNumberFormat="1" applyFont="1" applyBorder="1" applyAlignment="1" applyProtection="1">
      <alignment vertical="top" wrapText="1"/>
      <protection hidden="1"/>
    </xf>
    <xf numFmtId="1" fontId="2" fillId="0" borderId="1" xfId="0" applyNumberFormat="1" applyFont="1" applyBorder="1" applyAlignment="1" applyProtection="1">
      <alignment vertical="top" wrapText="1"/>
      <protection hidden="1"/>
    </xf>
    <xf numFmtId="1" fontId="2" fillId="0" borderId="1" xfId="0" applyNumberFormat="1" applyFont="1" applyBorder="1" applyAlignment="1" applyProtection="1">
      <alignment horizontal="left" vertical="top" wrapText="1"/>
      <protection hidden="1"/>
    </xf>
    <xf numFmtId="164" fontId="2" fillId="0" borderId="1" xfId="0" applyNumberFormat="1" applyFont="1" applyBorder="1" applyAlignment="1" applyProtection="1">
      <alignment vertical="top"/>
      <protection hidden="1"/>
    </xf>
    <xf numFmtId="1" fontId="2" fillId="0" borderId="1" xfId="0" applyNumberFormat="1" applyFont="1" applyBorder="1" applyAlignment="1" applyProtection="1">
      <alignment vertical="top"/>
      <protection hidden="1"/>
    </xf>
    <xf numFmtId="5" fontId="2" fillId="0" borderId="1" xfId="0" applyNumberFormat="1" applyFont="1" applyBorder="1" applyAlignment="1" applyProtection="1">
      <alignment vertical="top"/>
      <protection hidden="1"/>
    </xf>
    <xf numFmtId="164" fontId="2" fillId="0" borderId="6" xfId="0" applyNumberFormat="1" applyFont="1" applyBorder="1" applyAlignment="1" applyProtection="1">
      <alignment vertical="top" wrapText="1"/>
      <protection hidden="1"/>
    </xf>
    <xf numFmtId="0" fontId="2" fillId="0" borderId="0" xfId="0" applyFont="1" applyBorder="1" applyAlignment="1" applyProtection="1">
      <alignment vertical="top"/>
      <protection hidden="1"/>
    </xf>
    <xf numFmtId="0" fontId="2" fillId="0" borderId="0" xfId="0" applyFont="1" applyAlignment="1" applyProtection="1">
      <alignment vertical="top"/>
      <protection hidden="1"/>
    </xf>
    <xf numFmtId="1" fontId="2" fillId="0" borderId="7" xfId="0" applyNumberFormat="1" applyFont="1" applyBorder="1" applyAlignment="1" applyProtection="1">
      <alignment vertical="top" wrapText="1"/>
      <protection hidden="1"/>
    </xf>
    <xf numFmtId="1" fontId="2" fillId="0" borderId="8" xfId="0" applyNumberFormat="1" applyFont="1" applyBorder="1" applyAlignment="1" applyProtection="1">
      <alignment vertical="top" wrapText="1"/>
      <protection hidden="1"/>
    </xf>
    <xf numFmtId="164" fontId="2" fillId="0" borderId="8" xfId="0" applyNumberFormat="1" applyFont="1" applyBorder="1" applyAlignment="1" applyProtection="1">
      <alignment vertical="top"/>
      <protection hidden="1"/>
    </xf>
    <xf numFmtId="1" fontId="2" fillId="0" borderId="8" xfId="0" applyNumberFormat="1" applyFont="1" applyBorder="1" applyAlignment="1" applyProtection="1">
      <alignment vertical="top"/>
      <protection hidden="1"/>
    </xf>
    <xf numFmtId="164" fontId="2" fillId="0" borderId="9" xfId="0" applyNumberFormat="1" applyFont="1" applyBorder="1" applyAlignment="1" applyProtection="1">
      <alignment vertical="top"/>
      <protection hidden="1"/>
    </xf>
    <xf numFmtId="0" fontId="1" fillId="0" borderId="4" xfId="0" applyNumberFormat="1" applyFont="1" applyBorder="1" applyAlignment="1" applyProtection="1">
      <alignment vertical="top" wrapText="1"/>
      <protection hidden="1"/>
    </xf>
    <xf numFmtId="0" fontId="2" fillId="0" borderId="6" xfId="0" applyNumberFormat="1" applyFont="1" applyBorder="1" applyAlignment="1" applyProtection="1">
      <alignment vertical="top" wrapText="1"/>
      <protection hidden="1"/>
    </xf>
    <xf numFmtId="0" fontId="2" fillId="0" borderId="6" xfId="0" applyNumberFormat="1" applyFont="1" applyBorder="1" applyAlignment="1" applyProtection="1">
      <alignment horizontal="left" vertical="top" wrapText="1"/>
      <protection hidden="1"/>
    </xf>
    <xf numFmtId="164" fontId="1" fillId="0" borderId="4" xfId="0" applyNumberFormat="1" applyFont="1" applyBorder="1" applyAlignment="1" applyProtection="1">
      <alignment vertical="top" wrapText="1"/>
      <protection hidden="1"/>
    </xf>
    <xf numFmtId="0" fontId="2" fillId="0" borderId="6" xfId="0" applyFont="1" applyBorder="1" applyAlignment="1" applyProtection="1">
      <alignment vertical="top" wrapText="1"/>
      <protection hidden="1"/>
    </xf>
    <xf numFmtId="0" fontId="2" fillId="0" borderId="7" xfId="0" applyFont="1" applyBorder="1" applyAlignment="1" applyProtection="1">
      <alignment vertical="top" wrapText="1"/>
      <protection hidden="1"/>
    </xf>
    <xf numFmtId="0" fontId="2" fillId="0" borderId="8" xfId="0" applyFont="1" applyBorder="1" applyAlignment="1" applyProtection="1">
      <alignment vertical="top" wrapText="1"/>
      <protection hidden="1"/>
    </xf>
    <xf numFmtId="0" fontId="2" fillId="0" borderId="8" xfId="0" applyFont="1" applyBorder="1" applyAlignment="1" applyProtection="1">
      <alignment vertical="top"/>
      <protection hidden="1"/>
    </xf>
    <xf numFmtId="0" fontId="2" fillId="2" borderId="0" xfId="0" applyFont="1" applyFill="1" applyAlignment="1" applyProtection="1">
      <alignment horizontal="left" vertical="center" wrapText="1"/>
      <protection locked="0"/>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0" xfId="0" applyFont="1" applyProtection="1">
      <protection locked="0"/>
    </xf>
    <xf numFmtId="0" fontId="4"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164" fontId="1" fillId="0" borderId="3" xfId="0" applyNumberFormat="1" applyFont="1" applyBorder="1" applyAlignment="1" applyProtection="1">
      <alignment vertical="top" wrapText="1"/>
      <protection hidden="1"/>
    </xf>
    <xf numFmtId="0" fontId="1" fillId="0" borderId="0" xfId="0" applyFont="1" applyBorder="1" applyAlignment="1" applyProtection="1">
      <alignment horizontal="center" vertical="center" wrapText="1"/>
      <protection hidden="1"/>
    </xf>
    <xf numFmtId="0" fontId="1" fillId="0" borderId="11" xfId="0" applyFont="1" applyBorder="1" applyAlignment="1" applyProtection="1">
      <alignment vertical="top" wrapText="1"/>
      <protection hidden="1"/>
    </xf>
    <xf numFmtId="1" fontId="2" fillId="0" borderId="12" xfId="0" applyNumberFormat="1" applyFont="1" applyBorder="1" applyAlignment="1" applyProtection="1">
      <alignment vertical="top" wrapText="1"/>
      <protection hidden="1"/>
    </xf>
    <xf numFmtId="1" fontId="2" fillId="0" borderId="13" xfId="0" applyNumberFormat="1" applyFont="1" applyBorder="1" applyAlignment="1" applyProtection="1">
      <alignment vertical="top" wrapText="1"/>
      <protection hidden="1"/>
    </xf>
    <xf numFmtId="164" fontId="2" fillId="0" borderId="14" xfId="0" applyNumberFormat="1" applyFont="1" applyBorder="1" applyAlignment="1">
      <alignment vertical="top"/>
    </xf>
    <xf numFmtId="0" fontId="1" fillId="2" borderId="10" xfId="0" applyFont="1" applyFill="1" applyBorder="1" applyAlignment="1" applyProtection="1">
      <alignment horizontal="center" vertical="center" wrapText="1"/>
      <protection hidden="1"/>
    </xf>
    <xf numFmtId="0" fontId="1" fillId="0" borderId="10" xfId="0" applyFont="1" applyBorder="1" applyAlignment="1" applyProtection="1">
      <alignment horizontal="center" vertical="center" wrapText="1"/>
      <protection hidden="1"/>
    </xf>
    <xf numFmtId="0" fontId="1" fillId="0" borderId="10" xfId="0" applyFont="1" applyBorder="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left" vertical="center" wrapText="1"/>
      <protection hidden="1"/>
    </xf>
    <xf numFmtId="164" fontId="1" fillId="0" borderId="15" xfId="0" applyNumberFormat="1" applyFont="1" applyBorder="1" applyAlignment="1" applyProtection="1">
      <alignment vertical="top"/>
      <protection hidden="1"/>
    </xf>
    <xf numFmtId="164" fontId="2" fillId="0" borderId="16" xfId="0" applyNumberFormat="1" applyFont="1" applyBorder="1" applyAlignment="1" applyProtection="1">
      <alignment vertical="top" wrapText="1"/>
      <protection hidden="1"/>
    </xf>
    <xf numFmtId="5" fontId="2" fillId="0" borderId="8" xfId="0" applyNumberFormat="1" applyFont="1" applyBorder="1" applyAlignment="1" applyProtection="1">
      <alignment vertical="top"/>
      <protection hidden="1"/>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B13" sqref="B13:K13"/>
    </sheetView>
  </sheetViews>
  <sheetFormatPr defaultRowHeight="12.75" x14ac:dyDescent="0.25"/>
  <cols>
    <col min="1" max="1" width="9.5703125" style="11" customWidth="1"/>
    <col min="2" max="2" width="20.28515625" style="12" customWidth="1"/>
    <col min="3" max="3" width="7.85546875" style="12" customWidth="1"/>
    <col min="4" max="4" width="8.42578125" style="12" customWidth="1"/>
    <col min="5" max="5" width="13.85546875" style="12" customWidth="1"/>
    <col min="6" max="6" width="11.140625" style="12" customWidth="1"/>
    <col min="7" max="7" width="11.28515625" style="12" customWidth="1"/>
    <col min="8" max="8" width="7.5703125" style="12" customWidth="1"/>
    <col min="9" max="10" width="9.140625" style="12"/>
    <col min="11" max="11" width="11.140625" style="12" customWidth="1"/>
    <col min="12" max="12" width="11" style="12" customWidth="1"/>
    <col min="13" max="15" width="9.140625" style="59"/>
    <col min="16" max="16384" width="9.140625" style="12"/>
  </cols>
  <sheetData>
    <row r="1" spans="1:15" ht="31.5" customHeight="1" thickBot="1" x14ac:dyDescent="0.3">
      <c r="A1" s="70" t="s">
        <v>200</v>
      </c>
      <c r="B1" s="70"/>
      <c r="C1" s="70"/>
      <c r="D1" s="70"/>
      <c r="E1" s="70"/>
      <c r="F1" s="70"/>
      <c r="G1" s="70"/>
      <c r="H1" s="70"/>
      <c r="I1" s="70"/>
      <c r="J1" s="70"/>
      <c r="K1" s="70"/>
      <c r="L1" s="70"/>
    </row>
    <row r="2" spans="1:15" s="11" customFormat="1" ht="51" x14ac:dyDescent="0.25">
      <c r="A2" s="13" t="s">
        <v>201</v>
      </c>
      <c r="B2" s="14" t="s">
        <v>202</v>
      </c>
      <c r="C2" s="14" t="s">
        <v>203</v>
      </c>
      <c r="D2" s="14" t="s">
        <v>427</v>
      </c>
      <c r="E2" s="14" t="s">
        <v>204</v>
      </c>
      <c r="F2" s="14" t="s">
        <v>205</v>
      </c>
      <c r="G2" s="14" t="s">
        <v>206</v>
      </c>
      <c r="H2" s="14" t="s">
        <v>427</v>
      </c>
      <c r="I2" s="14" t="s">
        <v>207</v>
      </c>
      <c r="J2" s="14" t="s">
        <v>427</v>
      </c>
      <c r="K2" s="14" t="s">
        <v>208</v>
      </c>
      <c r="L2" s="15" t="s">
        <v>209</v>
      </c>
      <c r="M2" s="60"/>
      <c r="N2" s="60"/>
      <c r="O2" s="60"/>
    </row>
    <row r="3" spans="1:15" ht="47.25" customHeight="1" x14ac:dyDescent="0.25">
      <c r="A3" s="16" t="s">
        <v>216</v>
      </c>
      <c r="B3" s="17" t="s">
        <v>210</v>
      </c>
      <c r="C3" s="17">
        <v>40</v>
      </c>
      <c r="D3" s="17">
        <v>0</v>
      </c>
      <c r="E3" s="18">
        <f>'13smr01'!E43</f>
        <v>9833703</v>
      </c>
      <c r="F3" s="18">
        <f>'13smr01'!F43</f>
        <v>1566826</v>
      </c>
      <c r="G3" s="17">
        <f>'13smr01'!J43</f>
        <v>28</v>
      </c>
      <c r="H3" s="17">
        <v>0</v>
      </c>
      <c r="I3" s="19">
        <f>'13smr01'!H43</f>
        <v>482000</v>
      </c>
      <c r="J3" s="17">
        <v>0</v>
      </c>
      <c r="K3" s="20">
        <f>G3/C3</f>
        <v>0.7</v>
      </c>
      <c r="L3" s="21">
        <f>I3/F3</f>
        <v>0.30762828801666553</v>
      </c>
    </row>
    <row r="4" spans="1:15" ht="30.75" customHeight="1" x14ac:dyDescent="0.25">
      <c r="A4" s="16" t="s">
        <v>217</v>
      </c>
      <c r="B4" s="17" t="s">
        <v>211</v>
      </c>
      <c r="C4" s="17">
        <v>31</v>
      </c>
      <c r="D4" s="17">
        <f>'13smr02'!K34</f>
        <v>15</v>
      </c>
      <c r="E4" s="18">
        <f>'13smr02'!E34</f>
        <v>3783036</v>
      </c>
      <c r="F4" s="18">
        <f>'13smr02'!F34</f>
        <v>855910</v>
      </c>
      <c r="G4" s="17">
        <f>'13smr02'!J34</f>
        <v>9</v>
      </c>
      <c r="H4" s="17">
        <f>'13smr02'!L34</f>
        <v>1</v>
      </c>
      <c r="I4" s="19">
        <f>'13smr02'!H34</f>
        <v>198000</v>
      </c>
      <c r="J4" s="18">
        <f>'13smr02'!M34</f>
        <v>17000</v>
      </c>
      <c r="K4" s="20">
        <f t="shared" ref="K4:K8" si="0">G4/C4</f>
        <v>0.29032258064516131</v>
      </c>
      <c r="L4" s="21">
        <f t="shared" ref="L4:L8" si="1">I4/F4</f>
        <v>0.23133273358180181</v>
      </c>
    </row>
    <row r="5" spans="1:15" ht="51" x14ac:dyDescent="0.25">
      <c r="A5" s="16" t="s">
        <v>218</v>
      </c>
      <c r="B5" s="17" t="s">
        <v>212</v>
      </c>
      <c r="C5" s="17">
        <v>5</v>
      </c>
      <c r="D5" s="17">
        <v>0</v>
      </c>
      <c r="E5" s="18">
        <f>'13smr03'!E8</f>
        <v>5782039</v>
      </c>
      <c r="F5" s="18">
        <f>'13smr03'!F8</f>
        <v>1947920</v>
      </c>
      <c r="G5" s="17">
        <f>'13smr03'!J8</f>
        <v>4</v>
      </c>
      <c r="H5" s="17">
        <v>0</v>
      </c>
      <c r="I5" s="19">
        <f>'13smr03'!H8</f>
        <v>968000</v>
      </c>
      <c r="J5" s="17">
        <v>0</v>
      </c>
      <c r="K5" s="20">
        <f t="shared" si="0"/>
        <v>0.8</v>
      </c>
      <c r="L5" s="21">
        <f t="shared" si="1"/>
        <v>0.49694032609142058</v>
      </c>
    </row>
    <row r="6" spans="1:15" ht="63.75" x14ac:dyDescent="0.25">
      <c r="A6" s="16" t="s">
        <v>219</v>
      </c>
      <c r="B6" s="17" t="s">
        <v>213</v>
      </c>
      <c r="C6" s="17">
        <v>5</v>
      </c>
      <c r="D6" s="17">
        <v>0</v>
      </c>
      <c r="E6" s="18">
        <f>'13smr04'!E8</f>
        <v>1316659</v>
      </c>
      <c r="F6" s="18">
        <f>'13smr04'!F8</f>
        <v>356000</v>
      </c>
      <c r="G6" s="17">
        <f>'13smr04'!J8</f>
        <v>5</v>
      </c>
      <c r="H6" s="17">
        <v>0</v>
      </c>
      <c r="I6" s="19">
        <f>'13smr04'!H8</f>
        <v>222000</v>
      </c>
      <c r="J6" s="17">
        <v>0</v>
      </c>
      <c r="K6" s="20">
        <f t="shared" si="0"/>
        <v>1</v>
      </c>
      <c r="L6" s="21">
        <f t="shared" si="1"/>
        <v>0.6235955056179775</v>
      </c>
    </row>
    <row r="7" spans="1:15" ht="38.25" x14ac:dyDescent="0.25">
      <c r="A7" s="16" t="s">
        <v>220</v>
      </c>
      <c r="B7" s="17" t="s">
        <v>214</v>
      </c>
      <c r="C7" s="17">
        <v>19</v>
      </c>
      <c r="D7" s="17">
        <f>'13smr05'!K22</f>
        <v>5</v>
      </c>
      <c r="E7" s="18">
        <f>'13smr05'!E22</f>
        <v>2117100</v>
      </c>
      <c r="F7" s="18">
        <f>'13smr05'!F22</f>
        <v>673700</v>
      </c>
      <c r="G7" s="17">
        <f>'13smr05'!J22</f>
        <v>17</v>
      </c>
      <c r="H7" s="17">
        <f>'13smr05'!L22</f>
        <v>5</v>
      </c>
      <c r="I7" s="19">
        <f>'13smr05'!H22</f>
        <v>330000</v>
      </c>
      <c r="J7" s="18">
        <f>'13smr05'!M22</f>
        <v>107000</v>
      </c>
      <c r="K7" s="20">
        <f t="shared" si="0"/>
        <v>0.89473684210526316</v>
      </c>
      <c r="L7" s="21">
        <f t="shared" si="1"/>
        <v>0.48983226955618225</v>
      </c>
    </row>
    <row r="8" spans="1:15" s="11" customFormat="1" ht="21.75" customHeight="1" thickBot="1" x14ac:dyDescent="0.3">
      <c r="A8" s="22"/>
      <c r="B8" s="23" t="s">
        <v>215</v>
      </c>
      <c r="C8" s="23">
        <f t="shared" ref="C8:J8" si="2">SUM(C3:C7)</f>
        <v>100</v>
      </c>
      <c r="D8" s="23">
        <f t="shared" si="2"/>
        <v>20</v>
      </c>
      <c r="E8" s="24">
        <f t="shared" si="2"/>
        <v>22832537</v>
      </c>
      <c r="F8" s="24">
        <f t="shared" si="2"/>
        <v>5400356</v>
      </c>
      <c r="G8" s="23">
        <f t="shared" si="2"/>
        <v>63</v>
      </c>
      <c r="H8" s="23">
        <f t="shared" si="2"/>
        <v>6</v>
      </c>
      <c r="I8" s="24">
        <f t="shared" si="2"/>
        <v>2200000</v>
      </c>
      <c r="J8" s="24">
        <f t="shared" si="2"/>
        <v>124000</v>
      </c>
      <c r="K8" s="25">
        <f t="shared" si="0"/>
        <v>0.63</v>
      </c>
      <c r="L8" s="26">
        <f t="shared" si="1"/>
        <v>0.40738055046741362</v>
      </c>
      <c r="M8" s="60"/>
      <c r="N8" s="60"/>
      <c r="O8" s="60"/>
    </row>
    <row r="13" spans="1:15" ht="36.75" customHeight="1" x14ac:dyDescent="0.25">
      <c r="B13" s="71" t="s">
        <v>428</v>
      </c>
      <c r="C13" s="71"/>
      <c r="D13" s="71"/>
      <c r="E13" s="71"/>
      <c r="F13" s="71"/>
      <c r="G13" s="71"/>
      <c r="H13" s="71"/>
      <c r="I13" s="71"/>
      <c r="J13" s="71"/>
      <c r="K13" s="71"/>
    </row>
  </sheetData>
  <sheetProtection password="CF02" sheet="1" objects="1" scenarios="1"/>
  <mergeCells count="2">
    <mergeCell ref="A1:L1"/>
    <mergeCell ref="B13:K13"/>
  </mergeCells>
  <pageMargins left="0.70866141732283472" right="0.70866141732283472" top="0.78740157480314965" bottom="0.78740157480314965" header="0.31496062992125984" footer="0.31496062992125984"/>
  <pageSetup paperSize="9" orientation="landscape" r:id="rId1"/>
  <headerFooter>
    <oddFooter>&amp;LPříloha č. 1&amp;C&amp;P/&amp;N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pane ySplit="2" topLeftCell="A3" activePane="bottomLeft" state="frozen"/>
      <selection pane="bottomLeft" sqref="A1:I1"/>
    </sheetView>
  </sheetViews>
  <sheetFormatPr defaultColWidth="12.42578125" defaultRowHeight="11.25" x14ac:dyDescent="0.25"/>
  <cols>
    <col min="1" max="1" width="7.28515625" style="1" customWidth="1"/>
    <col min="2" max="2" width="12" style="1" customWidth="1"/>
    <col min="3" max="3" width="16" style="1" customWidth="1"/>
    <col min="4" max="4" width="55.42578125" style="1" customWidth="1"/>
    <col min="5" max="5" width="11.85546875" style="4" customWidth="1"/>
    <col min="6" max="6" width="10.28515625" style="4" customWidth="1"/>
    <col min="7" max="7" width="3.5703125" style="4" customWidth="1"/>
    <col min="8" max="8" width="9.28515625" style="5" customWidth="1"/>
    <col min="9" max="9" width="10.5703125" style="5" customWidth="1"/>
    <col min="10" max="10" width="2" style="4" hidden="1" customWidth="1"/>
    <col min="11" max="11" width="17.28515625" style="57" customWidth="1"/>
    <col min="12" max="13" width="12.42578125" style="57"/>
    <col min="14" max="16384" width="12.42578125" style="4"/>
  </cols>
  <sheetData>
    <row r="1" spans="1:13" s="3" customFormat="1" ht="17.25" customHeight="1" thickBot="1" x14ac:dyDescent="0.3">
      <c r="A1" s="67" t="s">
        <v>420</v>
      </c>
      <c r="B1" s="67"/>
      <c r="C1" s="67"/>
      <c r="D1" s="67"/>
      <c r="E1" s="67"/>
      <c r="F1" s="67"/>
      <c r="G1" s="67"/>
      <c r="H1" s="67"/>
      <c r="I1" s="67"/>
      <c r="K1" s="55"/>
      <c r="L1" s="55"/>
      <c r="M1" s="55"/>
    </row>
    <row r="2" spans="1:13" s="1" customFormat="1" ht="33" customHeight="1" x14ac:dyDescent="0.25">
      <c r="A2" s="28" t="s">
        <v>0</v>
      </c>
      <c r="B2" s="29" t="s">
        <v>1</v>
      </c>
      <c r="C2" s="29" t="s">
        <v>221</v>
      </c>
      <c r="D2" s="29" t="s">
        <v>261</v>
      </c>
      <c r="E2" s="29" t="s">
        <v>2</v>
      </c>
      <c r="F2" s="29" t="s">
        <v>3</v>
      </c>
      <c r="G2" s="30" t="s">
        <v>4</v>
      </c>
      <c r="H2" s="61" t="s">
        <v>429</v>
      </c>
      <c r="I2" s="31" t="s">
        <v>431</v>
      </c>
      <c r="K2" s="56"/>
      <c r="L2" s="56"/>
      <c r="M2" s="56"/>
    </row>
    <row r="3" spans="1:13" ht="100.5" customHeight="1" x14ac:dyDescent="0.25">
      <c r="A3" s="33" t="s">
        <v>5</v>
      </c>
      <c r="B3" s="34" t="s">
        <v>6</v>
      </c>
      <c r="C3" s="34" t="s">
        <v>222</v>
      </c>
      <c r="D3" s="34" t="s">
        <v>262</v>
      </c>
      <c r="E3" s="36">
        <v>100000</v>
      </c>
      <c r="F3" s="36">
        <v>60000</v>
      </c>
      <c r="G3" s="37">
        <v>64</v>
      </c>
      <c r="H3" s="38">
        <v>0</v>
      </c>
      <c r="I3" s="39"/>
      <c r="J3" s="4">
        <f>IF(H3=0,0,1)</f>
        <v>0</v>
      </c>
    </row>
    <row r="4" spans="1:13" ht="88.5" customHeight="1" x14ac:dyDescent="0.25">
      <c r="A4" s="33" t="s">
        <v>7</v>
      </c>
      <c r="B4" s="34" t="s">
        <v>8</v>
      </c>
      <c r="C4" s="34" t="s">
        <v>223</v>
      </c>
      <c r="D4" s="34" t="s">
        <v>263</v>
      </c>
      <c r="E4" s="36">
        <v>252500</v>
      </c>
      <c r="F4" s="36">
        <v>20000</v>
      </c>
      <c r="G4" s="37">
        <v>72</v>
      </c>
      <c r="H4" s="38">
        <v>11000</v>
      </c>
      <c r="I4" s="39" t="s">
        <v>434</v>
      </c>
      <c r="J4" s="4">
        <f t="shared" ref="J4:J42" si="0">IF(H4=0,0,1)</f>
        <v>1</v>
      </c>
    </row>
    <row r="5" spans="1:13" ht="79.5" customHeight="1" x14ac:dyDescent="0.25">
      <c r="A5" s="33" t="s">
        <v>9</v>
      </c>
      <c r="B5" s="34" t="s">
        <v>10</v>
      </c>
      <c r="C5" s="34" t="s">
        <v>224</v>
      </c>
      <c r="D5" s="34" t="s">
        <v>264</v>
      </c>
      <c r="E5" s="36">
        <v>128000</v>
      </c>
      <c r="F5" s="36">
        <v>50000</v>
      </c>
      <c r="G5" s="37">
        <v>92</v>
      </c>
      <c r="H5" s="38">
        <v>26000</v>
      </c>
      <c r="I5" s="39" t="s">
        <v>434</v>
      </c>
      <c r="J5" s="4">
        <f t="shared" si="0"/>
        <v>1</v>
      </c>
    </row>
    <row r="6" spans="1:13" ht="114" customHeight="1" x14ac:dyDescent="0.25">
      <c r="A6" s="33" t="s">
        <v>11</v>
      </c>
      <c r="B6" s="34" t="s">
        <v>12</v>
      </c>
      <c r="C6" s="34" t="s">
        <v>225</v>
      </c>
      <c r="D6" s="34" t="s">
        <v>265</v>
      </c>
      <c r="E6" s="36">
        <v>889556</v>
      </c>
      <c r="F6" s="36">
        <v>60000</v>
      </c>
      <c r="G6" s="37">
        <v>92</v>
      </c>
      <c r="H6" s="38">
        <v>26000</v>
      </c>
      <c r="I6" s="39" t="s">
        <v>434</v>
      </c>
      <c r="J6" s="4">
        <f t="shared" si="0"/>
        <v>1</v>
      </c>
    </row>
    <row r="7" spans="1:13" ht="66.75" customHeight="1" x14ac:dyDescent="0.25">
      <c r="A7" s="33" t="s">
        <v>13</v>
      </c>
      <c r="B7" s="34" t="s">
        <v>14</v>
      </c>
      <c r="C7" s="34" t="s">
        <v>226</v>
      </c>
      <c r="D7" s="34" t="s">
        <v>266</v>
      </c>
      <c r="E7" s="36">
        <v>179000</v>
      </c>
      <c r="F7" s="36">
        <v>60000</v>
      </c>
      <c r="G7" s="37">
        <v>69</v>
      </c>
      <c r="H7" s="38">
        <v>0</v>
      </c>
      <c r="I7" s="39"/>
      <c r="J7" s="4">
        <f t="shared" si="0"/>
        <v>0</v>
      </c>
    </row>
    <row r="8" spans="1:13" ht="79.5" customHeight="1" x14ac:dyDescent="0.25">
      <c r="A8" s="33" t="s">
        <v>15</v>
      </c>
      <c r="B8" s="34" t="s">
        <v>16</v>
      </c>
      <c r="C8" s="34" t="s">
        <v>227</v>
      </c>
      <c r="D8" s="34" t="s">
        <v>267</v>
      </c>
      <c r="E8" s="36">
        <v>692700</v>
      </c>
      <c r="F8" s="36">
        <v>60000</v>
      </c>
      <c r="G8" s="37">
        <v>77</v>
      </c>
      <c r="H8" s="38">
        <v>18000</v>
      </c>
      <c r="I8" s="39" t="s">
        <v>434</v>
      </c>
      <c r="J8" s="4">
        <f t="shared" si="0"/>
        <v>1</v>
      </c>
    </row>
    <row r="9" spans="1:13" ht="43.5" customHeight="1" x14ac:dyDescent="0.25">
      <c r="A9" s="33" t="s">
        <v>17</v>
      </c>
      <c r="B9" s="34" t="s">
        <v>18</v>
      </c>
      <c r="C9" s="34" t="s">
        <v>228</v>
      </c>
      <c r="D9" s="34" t="s">
        <v>268</v>
      </c>
      <c r="E9" s="36">
        <v>49000</v>
      </c>
      <c r="F9" s="36">
        <v>25000</v>
      </c>
      <c r="G9" s="37">
        <v>97</v>
      </c>
      <c r="H9" s="38">
        <v>18000</v>
      </c>
      <c r="I9" s="39" t="s">
        <v>434</v>
      </c>
      <c r="J9" s="4">
        <f t="shared" si="0"/>
        <v>1</v>
      </c>
    </row>
    <row r="10" spans="1:13" ht="67.5" customHeight="1" x14ac:dyDescent="0.25">
      <c r="A10" s="33" t="s">
        <v>19</v>
      </c>
      <c r="B10" s="34" t="s">
        <v>20</v>
      </c>
      <c r="C10" s="34" t="s">
        <v>229</v>
      </c>
      <c r="D10" s="34" t="s">
        <v>269</v>
      </c>
      <c r="E10" s="36">
        <v>68000</v>
      </c>
      <c r="F10" s="36">
        <v>34000</v>
      </c>
      <c r="G10" s="37">
        <v>80</v>
      </c>
      <c r="H10" s="38">
        <v>13000</v>
      </c>
      <c r="I10" s="39" t="s">
        <v>434</v>
      </c>
      <c r="J10" s="4">
        <f t="shared" si="0"/>
        <v>1</v>
      </c>
    </row>
    <row r="11" spans="1:13" ht="123.75" customHeight="1" x14ac:dyDescent="0.25">
      <c r="A11" s="33" t="s">
        <v>21</v>
      </c>
      <c r="B11" s="34" t="s">
        <v>22</v>
      </c>
      <c r="C11" s="34" t="s">
        <v>230</v>
      </c>
      <c r="D11" s="34" t="s">
        <v>270</v>
      </c>
      <c r="E11" s="36">
        <v>219500</v>
      </c>
      <c r="F11" s="36">
        <v>20000</v>
      </c>
      <c r="G11" s="37">
        <v>86</v>
      </c>
      <c r="H11" s="38">
        <v>13000</v>
      </c>
      <c r="I11" s="39" t="s">
        <v>434</v>
      </c>
      <c r="J11" s="4">
        <f t="shared" si="0"/>
        <v>1</v>
      </c>
    </row>
    <row r="12" spans="1:13" ht="102" customHeight="1" x14ac:dyDescent="0.25">
      <c r="A12" s="33" t="s">
        <v>23</v>
      </c>
      <c r="B12" s="34" t="s">
        <v>24</v>
      </c>
      <c r="C12" s="34" t="s">
        <v>231</v>
      </c>
      <c r="D12" s="34" t="s">
        <v>271</v>
      </c>
      <c r="E12" s="36">
        <v>116000</v>
      </c>
      <c r="F12" s="36">
        <v>60000</v>
      </c>
      <c r="G12" s="37">
        <v>91</v>
      </c>
      <c r="H12" s="38">
        <v>23000</v>
      </c>
      <c r="I12" s="39" t="s">
        <v>434</v>
      </c>
      <c r="J12" s="4">
        <f t="shared" si="0"/>
        <v>1</v>
      </c>
    </row>
    <row r="13" spans="1:13" ht="123" customHeight="1" x14ac:dyDescent="0.25">
      <c r="A13" s="33" t="s">
        <v>25</v>
      </c>
      <c r="B13" s="34" t="s">
        <v>26</v>
      </c>
      <c r="C13" s="34" t="s">
        <v>232</v>
      </c>
      <c r="D13" s="34" t="s">
        <v>272</v>
      </c>
      <c r="E13" s="36">
        <v>1590000</v>
      </c>
      <c r="F13" s="36">
        <v>55000</v>
      </c>
      <c r="G13" s="37">
        <v>90</v>
      </c>
      <c r="H13" s="38">
        <v>26000</v>
      </c>
      <c r="I13" s="39" t="s">
        <v>434</v>
      </c>
      <c r="J13" s="4">
        <f t="shared" si="0"/>
        <v>1</v>
      </c>
    </row>
    <row r="14" spans="1:13" ht="102" customHeight="1" x14ac:dyDescent="0.25">
      <c r="A14" s="33" t="s">
        <v>27</v>
      </c>
      <c r="B14" s="34" t="s">
        <v>28</v>
      </c>
      <c r="C14" s="34" t="s">
        <v>233</v>
      </c>
      <c r="D14" s="34" t="s">
        <v>295</v>
      </c>
      <c r="E14" s="36">
        <v>24300</v>
      </c>
      <c r="F14" s="36">
        <v>13395</v>
      </c>
      <c r="G14" s="37">
        <v>82</v>
      </c>
      <c r="H14" s="38">
        <v>11000</v>
      </c>
      <c r="I14" s="39" t="s">
        <v>434</v>
      </c>
      <c r="J14" s="4">
        <f t="shared" si="0"/>
        <v>1</v>
      </c>
    </row>
    <row r="15" spans="1:13" ht="77.25" customHeight="1" x14ac:dyDescent="0.25">
      <c r="A15" s="33" t="s">
        <v>29</v>
      </c>
      <c r="B15" s="34" t="s">
        <v>30</v>
      </c>
      <c r="C15" s="34" t="s">
        <v>234</v>
      </c>
      <c r="D15" s="34" t="s">
        <v>292</v>
      </c>
      <c r="E15" s="36">
        <v>379500</v>
      </c>
      <c r="F15" s="36">
        <v>60000</v>
      </c>
      <c r="G15" s="37">
        <v>72</v>
      </c>
      <c r="H15" s="38">
        <v>12000</v>
      </c>
      <c r="I15" s="39" t="s">
        <v>435</v>
      </c>
      <c r="J15" s="4">
        <f t="shared" si="0"/>
        <v>1</v>
      </c>
    </row>
    <row r="16" spans="1:13" ht="56.25" customHeight="1" x14ac:dyDescent="0.25">
      <c r="A16" s="33" t="s">
        <v>31</v>
      </c>
      <c r="B16" s="34" t="s">
        <v>32</v>
      </c>
      <c r="C16" s="34" t="s">
        <v>235</v>
      </c>
      <c r="D16" s="34" t="s">
        <v>273</v>
      </c>
      <c r="E16" s="36">
        <v>31000</v>
      </c>
      <c r="F16" s="36">
        <v>16800</v>
      </c>
      <c r="G16" s="37">
        <v>73</v>
      </c>
      <c r="H16" s="38">
        <v>10000</v>
      </c>
      <c r="I16" s="39" t="s">
        <v>434</v>
      </c>
      <c r="J16" s="4">
        <f t="shared" si="0"/>
        <v>1</v>
      </c>
    </row>
    <row r="17" spans="1:10" ht="179.25" customHeight="1" x14ac:dyDescent="0.25">
      <c r="A17" s="33" t="s">
        <v>33</v>
      </c>
      <c r="B17" s="34" t="s">
        <v>34</v>
      </c>
      <c r="C17" s="34" t="s">
        <v>236</v>
      </c>
      <c r="D17" s="34" t="s">
        <v>425</v>
      </c>
      <c r="E17" s="36">
        <v>270000</v>
      </c>
      <c r="F17" s="36">
        <v>55000</v>
      </c>
      <c r="G17" s="37">
        <v>97</v>
      </c>
      <c r="H17" s="38">
        <v>26000</v>
      </c>
      <c r="I17" s="39" t="s">
        <v>434</v>
      </c>
      <c r="J17" s="4">
        <f t="shared" si="0"/>
        <v>1</v>
      </c>
    </row>
    <row r="18" spans="1:10" ht="170.25" customHeight="1" x14ac:dyDescent="0.25">
      <c r="A18" s="33" t="s">
        <v>35</v>
      </c>
      <c r="B18" s="34" t="s">
        <v>36</v>
      </c>
      <c r="C18" s="34" t="s">
        <v>237</v>
      </c>
      <c r="D18" s="34" t="s">
        <v>296</v>
      </c>
      <c r="E18" s="36">
        <v>50340</v>
      </c>
      <c r="F18" s="36">
        <v>29700</v>
      </c>
      <c r="G18" s="37">
        <v>68</v>
      </c>
      <c r="H18" s="38">
        <v>0</v>
      </c>
      <c r="I18" s="39"/>
      <c r="J18" s="4">
        <f t="shared" si="0"/>
        <v>0</v>
      </c>
    </row>
    <row r="19" spans="1:10" ht="135" customHeight="1" x14ac:dyDescent="0.25">
      <c r="A19" s="33" t="s">
        <v>37</v>
      </c>
      <c r="B19" s="34" t="s">
        <v>38</v>
      </c>
      <c r="C19" s="34" t="s">
        <v>238</v>
      </c>
      <c r="D19" s="34" t="s">
        <v>274</v>
      </c>
      <c r="E19" s="36">
        <v>25000</v>
      </c>
      <c r="F19" s="36">
        <v>15000</v>
      </c>
      <c r="G19" s="37">
        <v>69</v>
      </c>
      <c r="H19" s="38">
        <v>0</v>
      </c>
      <c r="I19" s="39"/>
      <c r="J19" s="4">
        <f t="shared" si="0"/>
        <v>0</v>
      </c>
    </row>
    <row r="20" spans="1:10" ht="90.75" customHeight="1" x14ac:dyDescent="0.25">
      <c r="A20" s="33" t="s">
        <v>39</v>
      </c>
      <c r="B20" s="34" t="s">
        <v>40</v>
      </c>
      <c r="C20" s="34" t="s">
        <v>239</v>
      </c>
      <c r="D20" s="34" t="s">
        <v>275</v>
      </c>
      <c r="E20" s="36">
        <v>22100</v>
      </c>
      <c r="F20" s="36">
        <v>13100</v>
      </c>
      <c r="G20" s="37">
        <v>70</v>
      </c>
      <c r="H20" s="38">
        <v>10000</v>
      </c>
      <c r="I20" s="39" t="s">
        <v>436</v>
      </c>
      <c r="J20" s="4">
        <f t="shared" si="0"/>
        <v>1</v>
      </c>
    </row>
    <row r="21" spans="1:10" ht="103.5" customHeight="1" x14ac:dyDescent="0.25">
      <c r="A21" s="33" t="s">
        <v>41</v>
      </c>
      <c r="B21" s="34" t="s">
        <v>42</v>
      </c>
      <c r="C21" s="34" t="s">
        <v>240</v>
      </c>
      <c r="D21" s="34" t="s">
        <v>276</v>
      </c>
      <c r="E21" s="36">
        <v>38400</v>
      </c>
      <c r="F21" s="36">
        <v>21000</v>
      </c>
      <c r="G21" s="37">
        <v>76</v>
      </c>
      <c r="H21" s="38">
        <v>12000</v>
      </c>
      <c r="I21" s="39" t="s">
        <v>434</v>
      </c>
      <c r="J21" s="4">
        <f t="shared" si="0"/>
        <v>1</v>
      </c>
    </row>
    <row r="22" spans="1:10" ht="81.75" customHeight="1" x14ac:dyDescent="0.25">
      <c r="A22" s="33" t="s">
        <v>43</v>
      </c>
      <c r="B22" s="34" t="s">
        <v>44</v>
      </c>
      <c r="C22" s="34" t="s">
        <v>234</v>
      </c>
      <c r="D22" s="34" t="s">
        <v>291</v>
      </c>
      <c r="E22" s="36">
        <v>105000</v>
      </c>
      <c r="F22" s="36">
        <v>56000</v>
      </c>
      <c r="G22" s="37">
        <v>90</v>
      </c>
      <c r="H22" s="38">
        <v>20000</v>
      </c>
      <c r="I22" s="39" t="s">
        <v>434</v>
      </c>
      <c r="J22" s="4">
        <f t="shared" si="0"/>
        <v>1</v>
      </c>
    </row>
    <row r="23" spans="1:10" ht="102" customHeight="1" x14ac:dyDescent="0.25">
      <c r="A23" s="33" t="s">
        <v>45</v>
      </c>
      <c r="B23" s="34" t="s">
        <v>46</v>
      </c>
      <c r="C23" s="34" t="s">
        <v>241</v>
      </c>
      <c r="D23" s="34" t="s">
        <v>300</v>
      </c>
      <c r="E23" s="36">
        <v>72664</v>
      </c>
      <c r="F23" s="36">
        <v>36332</v>
      </c>
      <c r="G23" s="37">
        <v>80</v>
      </c>
      <c r="H23" s="38">
        <v>12000</v>
      </c>
      <c r="I23" s="39" t="s">
        <v>434</v>
      </c>
      <c r="J23" s="4">
        <f t="shared" si="0"/>
        <v>1</v>
      </c>
    </row>
    <row r="24" spans="1:10" ht="79.5" customHeight="1" x14ac:dyDescent="0.25">
      <c r="A24" s="33" t="s">
        <v>47</v>
      </c>
      <c r="B24" s="34" t="s">
        <v>48</v>
      </c>
      <c r="C24" s="34" t="s">
        <v>242</v>
      </c>
      <c r="D24" s="34" t="s">
        <v>297</v>
      </c>
      <c r="E24" s="36">
        <v>164950</v>
      </c>
      <c r="F24" s="36">
        <v>60000</v>
      </c>
      <c r="G24" s="37">
        <v>84</v>
      </c>
      <c r="H24" s="38">
        <v>22000</v>
      </c>
      <c r="I24" s="39" t="s">
        <v>441</v>
      </c>
      <c r="J24" s="4">
        <f t="shared" si="0"/>
        <v>1</v>
      </c>
    </row>
    <row r="25" spans="1:10" ht="113.25" customHeight="1" x14ac:dyDescent="0.25">
      <c r="A25" s="33" t="s">
        <v>49</v>
      </c>
      <c r="B25" s="34" t="s">
        <v>50</v>
      </c>
      <c r="C25" s="34" t="s">
        <v>243</v>
      </c>
      <c r="D25" s="34" t="s">
        <v>277</v>
      </c>
      <c r="E25" s="36">
        <v>37000</v>
      </c>
      <c r="F25" s="36">
        <v>22200</v>
      </c>
      <c r="G25" s="37">
        <v>0</v>
      </c>
      <c r="H25" s="38">
        <v>0</v>
      </c>
      <c r="I25" s="39"/>
      <c r="J25" s="4">
        <f t="shared" si="0"/>
        <v>0</v>
      </c>
    </row>
    <row r="26" spans="1:10" ht="134.25" customHeight="1" x14ac:dyDescent="0.25">
      <c r="A26" s="33" t="s">
        <v>51</v>
      </c>
      <c r="B26" s="34" t="s">
        <v>52</v>
      </c>
      <c r="C26" s="34" t="s">
        <v>244</v>
      </c>
      <c r="D26" s="34" t="s">
        <v>278</v>
      </c>
      <c r="E26" s="36">
        <v>43500</v>
      </c>
      <c r="F26" s="36">
        <v>22000</v>
      </c>
      <c r="G26" s="37">
        <v>84</v>
      </c>
      <c r="H26" s="38">
        <v>15000</v>
      </c>
      <c r="I26" s="39" t="s">
        <v>434</v>
      </c>
      <c r="J26" s="4">
        <f t="shared" si="0"/>
        <v>1</v>
      </c>
    </row>
    <row r="27" spans="1:10" ht="90.75" customHeight="1" x14ac:dyDescent="0.25">
      <c r="A27" s="33" t="s">
        <v>53</v>
      </c>
      <c r="B27" s="34" t="s">
        <v>54</v>
      </c>
      <c r="C27" s="34" t="s">
        <v>245</v>
      </c>
      <c r="D27" s="34" t="s">
        <v>279</v>
      </c>
      <c r="E27" s="36">
        <v>629000</v>
      </c>
      <c r="F27" s="36">
        <v>50000</v>
      </c>
      <c r="G27" s="37">
        <v>81</v>
      </c>
      <c r="H27" s="38">
        <v>18000</v>
      </c>
      <c r="I27" s="39" t="s">
        <v>434</v>
      </c>
      <c r="J27" s="4">
        <f t="shared" si="0"/>
        <v>1</v>
      </c>
    </row>
    <row r="28" spans="1:10" ht="170.25" customHeight="1" x14ac:dyDescent="0.25">
      <c r="A28" s="33" t="s">
        <v>55</v>
      </c>
      <c r="B28" s="34" t="s">
        <v>56</v>
      </c>
      <c r="C28" s="34" t="s">
        <v>246</v>
      </c>
      <c r="D28" s="34" t="s">
        <v>280</v>
      </c>
      <c r="E28" s="36">
        <v>110700</v>
      </c>
      <c r="F28" s="36">
        <v>59700</v>
      </c>
      <c r="G28" s="37">
        <v>90</v>
      </c>
      <c r="H28" s="38">
        <v>24000</v>
      </c>
      <c r="I28" s="39" t="s">
        <v>436</v>
      </c>
      <c r="J28" s="4">
        <f t="shared" si="0"/>
        <v>1</v>
      </c>
    </row>
    <row r="29" spans="1:10" ht="170.25" customHeight="1" x14ac:dyDescent="0.25">
      <c r="A29" s="33" t="s">
        <v>57</v>
      </c>
      <c r="B29" s="34" t="s">
        <v>58</v>
      </c>
      <c r="C29" s="34" t="s">
        <v>247</v>
      </c>
      <c r="D29" s="34" t="s">
        <v>281</v>
      </c>
      <c r="E29" s="36">
        <v>478203</v>
      </c>
      <c r="F29" s="36">
        <v>45600</v>
      </c>
      <c r="G29" s="37">
        <v>66</v>
      </c>
      <c r="H29" s="38">
        <v>0</v>
      </c>
      <c r="I29" s="39"/>
      <c r="J29" s="4">
        <f t="shared" si="0"/>
        <v>0</v>
      </c>
    </row>
    <row r="30" spans="1:10" ht="114" customHeight="1" x14ac:dyDescent="0.25">
      <c r="A30" s="33" t="s">
        <v>59</v>
      </c>
      <c r="B30" s="34" t="s">
        <v>60</v>
      </c>
      <c r="C30" s="34" t="s">
        <v>248</v>
      </c>
      <c r="D30" s="34" t="s">
        <v>282</v>
      </c>
      <c r="E30" s="36">
        <v>262205</v>
      </c>
      <c r="F30" s="36">
        <v>40000</v>
      </c>
      <c r="G30" s="37">
        <v>86</v>
      </c>
      <c r="H30" s="38">
        <v>16000</v>
      </c>
      <c r="I30" s="39" t="s">
        <v>437</v>
      </c>
      <c r="J30" s="4">
        <f t="shared" si="0"/>
        <v>1</v>
      </c>
    </row>
    <row r="31" spans="1:10" ht="147" customHeight="1" x14ac:dyDescent="0.25">
      <c r="A31" s="33" t="s">
        <v>61</v>
      </c>
      <c r="B31" s="34" t="s">
        <v>62</v>
      </c>
      <c r="C31" s="34" t="s">
        <v>249</v>
      </c>
      <c r="D31" s="34" t="s">
        <v>283</v>
      </c>
      <c r="E31" s="36">
        <v>60000</v>
      </c>
      <c r="F31" s="36">
        <v>30000</v>
      </c>
      <c r="G31" s="37">
        <v>84</v>
      </c>
      <c r="H31" s="38">
        <v>15000</v>
      </c>
      <c r="I31" s="39" t="s">
        <v>434</v>
      </c>
      <c r="J31" s="4">
        <f t="shared" si="0"/>
        <v>1</v>
      </c>
    </row>
    <row r="32" spans="1:10" ht="78" customHeight="1" x14ac:dyDescent="0.25">
      <c r="A32" s="33" t="s">
        <v>63</v>
      </c>
      <c r="B32" s="34" t="s">
        <v>64</v>
      </c>
      <c r="C32" s="34" t="s">
        <v>250</v>
      </c>
      <c r="D32" s="34" t="s">
        <v>284</v>
      </c>
      <c r="E32" s="36">
        <v>785000</v>
      </c>
      <c r="F32" s="36">
        <v>20000</v>
      </c>
      <c r="G32" s="37">
        <v>73</v>
      </c>
      <c r="H32" s="38">
        <v>0</v>
      </c>
      <c r="I32" s="39" t="s">
        <v>432</v>
      </c>
      <c r="J32" s="4">
        <f t="shared" si="0"/>
        <v>0</v>
      </c>
    </row>
    <row r="33" spans="1:11" ht="57" customHeight="1" x14ac:dyDescent="0.25">
      <c r="A33" s="33" t="s">
        <v>65</v>
      </c>
      <c r="B33" s="34" t="s">
        <v>66</v>
      </c>
      <c r="C33" s="34" t="s">
        <v>251</v>
      </c>
      <c r="D33" s="34" t="s">
        <v>285</v>
      </c>
      <c r="E33" s="36">
        <v>120000</v>
      </c>
      <c r="F33" s="36">
        <v>33000</v>
      </c>
      <c r="G33" s="37">
        <v>79</v>
      </c>
      <c r="H33" s="38">
        <v>13000</v>
      </c>
      <c r="I33" s="39" t="s">
        <v>434</v>
      </c>
      <c r="J33" s="4">
        <f t="shared" si="0"/>
        <v>1</v>
      </c>
      <c r="K33" s="56"/>
    </row>
    <row r="34" spans="1:11" ht="66.75" customHeight="1" x14ac:dyDescent="0.25">
      <c r="A34" s="33" t="s">
        <v>67</v>
      </c>
      <c r="B34" s="34" t="s">
        <v>68</v>
      </c>
      <c r="C34" s="34" t="s">
        <v>252</v>
      </c>
      <c r="D34" s="34" t="s">
        <v>286</v>
      </c>
      <c r="E34" s="36">
        <v>135000</v>
      </c>
      <c r="F34" s="36">
        <v>60000</v>
      </c>
      <c r="G34" s="37">
        <v>87</v>
      </c>
      <c r="H34" s="38">
        <v>24000</v>
      </c>
      <c r="I34" s="51" t="s">
        <v>434</v>
      </c>
      <c r="J34" s="4">
        <f t="shared" si="0"/>
        <v>1</v>
      </c>
    </row>
    <row r="35" spans="1:11" ht="89.25" customHeight="1" x14ac:dyDescent="0.25">
      <c r="A35" s="33" t="s">
        <v>69</v>
      </c>
      <c r="B35" s="34" t="s">
        <v>70</v>
      </c>
      <c r="C35" s="34" t="s">
        <v>253</v>
      </c>
      <c r="D35" s="34" t="s">
        <v>293</v>
      </c>
      <c r="E35" s="36">
        <v>96000</v>
      </c>
      <c r="F35" s="36">
        <v>45000</v>
      </c>
      <c r="G35" s="37">
        <v>69</v>
      </c>
      <c r="H35" s="38">
        <v>0</v>
      </c>
      <c r="I35" s="39"/>
      <c r="J35" s="4">
        <f t="shared" si="0"/>
        <v>0</v>
      </c>
    </row>
    <row r="36" spans="1:11" ht="55.5" customHeight="1" x14ac:dyDescent="0.25">
      <c r="A36" s="33" t="s">
        <v>71</v>
      </c>
      <c r="B36" s="34" t="s">
        <v>72</v>
      </c>
      <c r="C36" s="34" t="s">
        <v>254</v>
      </c>
      <c r="D36" s="34" t="s">
        <v>287</v>
      </c>
      <c r="E36" s="36">
        <v>40000</v>
      </c>
      <c r="F36" s="36">
        <v>24000</v>
      </c>
      <c r="G36" s="37">
        <v>67</v>
      </c>
      <c r="H36" s="38">
        <v>0</v>
      </c>
      <c r="I36" s="39"/>
      <c r="J36" s="4">
        <f t="shared" si="0"/>
        <v>0</v>
      </c>
    </row>
    <row r="37" spans="1:11" ht="78" customHeight="1" x14ac:dyDescent="0.25">
      <c r="A37" s="33" t="s">
        <v>73</v>
      </c>
      <c r="B37" s="34" t="s">
        <v>74</v>
      </c>
      <c r="C37" s="34" t="s">
        <v>255</v>
      </c>
      <c r="D37" s="34" t="s">
        <v>288</v>
      </c>
      <c r="E37" s="36">
        <v>347000</v>
      </c>
      <c r="F37" s="36">
        <v>50000</v>
      </c>
      <c r="G37" s="37">
        <v>81</v>
      </c>
      <c r="H37" s="38">
        <v>20000</v>
      </c>
      <c r="I37" s="39" t="s">
        <v>434</v>
      </c>
      <c r="J37" s="4">
        <f t="shared" si="0"/>
        <v>1</v>
      </c>
    </row>
    <row r="38" spans="1:11" ht="55.5" customHeight="1" x14ac:dyDescent="0.25">
      <c r="A38" s="33" t="s">
        <v>75</v>
      </c>
      <c r="B38" s="34" t="s">
        <v>76</v>
      </c>
      <c r="C38" s="34" t="s">
        <v>256</v>
      </c>
      <c r="D38" s="34" t="s">
        <v>289</v>
      </c>
      <c r="E38" s="36">
        <v>270200</v>
      </c>
      <c r="F38" s="36">
        <v>60000</v>
      </c>
      <c r="G38" s="37">
        <v>0</v>
      </c>
      <c r="H38" s="38">
        <v>0</v>
      </c>
      <c r="I38" s="39" t="s">
        <v>433</v>
      </c>
      <c r="J38" s="4">
        <f t="shared" si="0"/>
        <v>0</v>
      </c>
    </row>
    <row r="39" spans="1:11" ht="101.25" customHeight="1" x14ac:dyDescent="0.25">
      <c r="A39" s="33" t="s">
        <v>77</v>
      </c>
      <c r="B39" s="34" t="s">
        <v>78</v>
      </c>
      <c r="C39" s="34" t="s">
        <v>257</v>
      </c>
      <c r="D39" s="34" t="s">
        <v>298</v>
      </c>
      <c r="E39" s="36">
        <v>49520</v>
      </c>
      <c r="F39" s="36">
        <v>29700</v>
      </c>
      <c r="G39" s="37">
        <v>71</v>
      </c>
      <c r="H39" s="38">
        <v>10000</v>
      </c>
      <c r="I39" s="39" t="s">
        <v>434</v>
      </c>
      <c r="J39" s="4">
        <f t="shared" si="0"/>
        <v>1</v>
      </c>
    </row>
    <row r="40" spans="1:11" ht="112.5" customHeight="1" x14ac:dyDescent="0.25">
      <c r="A40" s="33" t="s">
        <v>79</v>
      </c>
      <c r="B40" s="34" t="s">
        <v>80</v>
      </c>
      <c r="C40" s="34" t="s">
        <v>258</v>
      </c>
      <c r="D40" s="34" t="s">
        <v>290</v>
      </c>
      <c r="E40" s="36">
        <v>290200</v>
      </c>
      <c r="F40" s="36">
        <v>30000</v>
      </c>
      <c r="G40" s="37">
        <v>0</v>
      </c>
      <c r="H40" s="38">
        <v>0</v>
      </c>
      <c r="I40" s="39" t="s">
        <v>433</v>
      </c>
      <c r="J40" s="4">
        <f t="shared" si="0"/>
        <v>0</v>
      </c>
    </row>
    <row r="41" spans="1:11" ht="190.5" customHeight="1" x14ac:dyDescent="0.25">
      <c r="A41" s="33" t="s">
        <v>81</v>
      </c>
      <c r="B41" s="34" t="s">
        <v>82</v>
      </c>
      <c r="C41" s="34" t="s">
        <v>259</v>
      </c>
      <c r="D41" s="34" t="s">
        <v>294</v>
      </c>
      <c r="E41" s="36">
        <v>23665</v>
      </c>
      <c r="F41" s="36">
        <v>14199</v>
      </c>
      <c r="G41" s="37">
        <v>69</v>
      </c>
      <c r="H41" s="38">
        <v>0</v>
      </c>
      <c r="I41" s="39"/>
      <c r="J41" s="4">
        <f t="shared" si="0"/>
        <v>0</v>
      </c>
    </row>
    <row r="42" spans="1:11" ht="54.75" customHeight="1" x14ac:dyDescent="0.25">
      <c r="A42" s="33" t="s">
        <v>83</v>
      </c>
      <c r="B42" s="34" t="s">
        <v>84</v>
      </c>
      <c r="C42" s="34" t="s">
        <v>260</v>
      </c>
      <c r="D42" s="34" t="s">
        <v>299</v>
      </c>
      <c r="E42" s="36">
        <v>589000</v>
      </c>
      <c r="F42" s="36">
        <v>51100</v>
      </c>
      <c r="G42" s="37">
        <v>86</v>
      </c>
      <c r="H42" s="38">
        <v>18000</v>
      </c>
      <c r="I42" s="39" t="s">
        <v>434</v>
      </c>
      <c r="J42" s="4">
        <f t="shared" si="0"/>
        <v>1</v>
      </c>
    </row>
    <row r="43" spans="1:11" ht="21" customHeight="1" thickBot="1" x14ac:dyDescent="0.3">
      <c r="A43" s="52"/>
      <c r="B43" s="53"/>
      <c r="C43" s="53"/>
      <c r="D43" s="53"/>
      <c r="E43" s="44">
        <f>SUM(E3:E42)</f>
        <v>9833703</v>
      </c>
      <c r="F43" s="44">
        <f>SUM(F3:F42)</f>
        <v>1566826</v>
      </c>
      <c r="G43" s="54"/>
      <c r="H43" s="44">
        <f>SUM(H3:H42)</f>
        <v>482000</v>
      </c>
      <c r="I43" s="46"/>
      <c r="J43" s="4">
        <f>SUM(J3:J42)</f>
        <v>28</v>
      </c>
    </row>
  </sheetData>
  <sheetProtection password="CF02" sheet="1" objects="1" scenarios="1"/>
  <mergeCells count="1">
    <mergeCell ref="A1:I1"/>
  </mergeCells>
  <pageMargins left="0.23622047244094491" right="0.23622047244094491" top="0.74803149606299213" bottom="0.74803149606299213" header="0.31496062992125984" footer="0.31496062992125984"/>
  <pageSetup paperSize="9" orientation="landscape" r:id="rId1"/>
  <headerFooter>
    <oddFooter>&amp;LPříloha č. 1&amp;C&amp;8Stránka &amp;P/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workbookViewId="0">
      <pane ySplit="2" topLeftCell="A3" activePane="bottomLeft" state="frozen"/>
      <selection pane="bottomLeft" activeCell="A3" sqref="A3"/>
    </sheetView>
  </sheetViews>
  <sheetFormatPr defaultColWidth="12.42578125" defaultRowHeight="11.25" x14ac:dyDescent="0.25"/>
  <cols>
    <col min="1" max="1" width="7.42578125" style="1" customWidth="1"/>
    <col min="2" max="2" width="13.28515625" style="1" customWidth="1"/>
    <col min="3" max="3" width="14.85546875" style="1" customWidth="1"/>
    <col min="4" max="4" width="55.5703125" style="1" customWidth="1"/>
    <col min="5" max="5" width="11.85546875" style="4" customWidth="1"/>
    <col min="6" max="6" width="9.5703125" style="4" customWidth="1"/>
    <col min="7" max="7" width="3.5703125" style="4" customWidth="1"/>
    <col min="8" max="8" width="9.42578125" style="5" customWidth="1"/>
    <col min="9" max="9" width="10.5703125" style="5" customWidth="1"/>
    <col min="10" max="13" width="12.42578125" style="4" hidden="1" customWidth="1"/>
    <col min="14" max="14" width="4" style="57" hidden="1" customWidth="1"/>
    <col min="15" max="16" width="12.42578125" style="57"/>
    <col min="17" max="16384" width="12.42578125" style="4"/>
  </cols>
  <sheetData>
    <row r="1" spans="1:16" s="1" customFormat="1" ht="15.75" customHeight="1" thickBot="1" x14ac:dyDescent="0.3">
      <c r="A1" s="68" t="s">
        <v>421</v>
      </c>
      <c r="B1" s="68"/>
      <c r="C1" s="68"/>
      <c r="D1" s="68"/>
      <c r="E1" s="68"/>
      <c r="F1" s="68"/>
      <c r="G1" s="68"/>
      <c r="H1" s="68"/>
      <c r="I1" s="62"/>
      <c r="K1" s="2"/>
      <c r="N1" s="56"/>
      <c r="O1" s="56"/>
      <c r="P1" s="56"/>
    </row>
    <row r="2" spans="1:16" s="1" customFormat="1" ht="33.75" customHeight="1" x14ac:dyDescent="0.25">
      <c r="A2" s="28" t="s">
        <v>0</v>
      </c>
      <c r="B2" s="63" t="s">
        <v>1</v>
      </c>
      <c r="C2" s="29" t="s">
        <v>221</v>
      </c>
      <c r="D2" s="29" t="s">
        <v>261</v>
      </c>
      <c r="E2" s="29" t="s">
        <v>2</v>
      </c>
      <c r="F2" s="29" t="s">
        <v>3</v>
      </c>
      <c r="G2" s="30" t="s">
        <v>4</v>
      </c>
      <c r="H2" s="61" t="s">
        <v>429</v>
      </c>
      <c r="I2" s="72" t="s">
        <v>431</v>
      </c>
      <c r="N2" s="56"/>
      <c r="O2" s="56"/>
      <c r="P2" s="56"/>
    </row>
    <row r="3" spans="1:16" ht="147" customHeight="1" x14ac:dyDescent="0.25">
      <c r="A3" s="33" t="s">
        <v>85</v>
      </c>
      <c r="B3" s="64" t="s">
        <v>86</v>
      </c>
      <c r="C3" s="34" t="s">
        <v>301</v>
      </c>
      <c r="D3" s="34" t="s">
        <v>359</v>
      </c>
      <c r="E3" s="36">
        <v>267800</v>
      </c>
      <c r="F3" s="36">
        <v>35000</v>
      </c>
      <c r="G3" s="37">
        <v>67</v>
      </c>
      <c r="H3" s="38">
        <v>0</v>
      </c>
      <c r="I3" s="73"/>
      <c r="J3" s="4">
        <f>IF(H3=0,0,1)</f>
        <v>0</v>
      </c>
      <c r="K3" s="4">
        <v>1</v>
      </c>
      <c r="L3" s="4">
        <f>IF(AND(J3=1,K3=1),1,0)</f>
        <v>0</v>
      </c>
      <c r="M3" s="4">
        <f t="shared" ref="M3:M33" si="0">L3*H3</f>
        <v>0</v>
      </c>
    </row>
    <row r="4" spans="1:16" ht="57.75" customHeight="1" x14ac:dyDescent="0.25">
      <c r="A4" s="33" t="s">
        <v>87</v>
      </c>
      <c r="B4" s="64" t="s">
        <v>88</v>
      </c>
      <c r="C4" s="34" t="s">
        <v>302</v>
      </c>
      <c r="D4" s="34" t="s">
        <v>332</v>
      </c>
      <c r="E4" s="36">
        <v>257000</v>
      </c>
      <c r="F4" s="36">
        <v>35000</v>
      </c>
      <c r="G4" s="37">
        <v>70</v>
      </c>
      <c r="H4" s="38">
        <v>0</v>
      </c>
      <c r="I4" s="73"/>
      <c r="J4" s="4">
        <f t="shared" ref="J4:J33" si="1">IF(H4=0,0,1)</f>
        <v>0</v>
      </c>
      <c r="K4" s="4">
        <v>1</v>
      </c>
      <c r="L4" s="4">
        <f t="shared" ref="L4:L33" si="2">IF(AND(J4=1,K4=1),1,0)</f>
        <v>0</v>
      </c>
      <c r="M4" s="4">
        <f t="shared" si="0"/>
        <v>0</v>
      </c>
    </row>
    <row r="5" spans="1:16" ht="103.5" customHeight="1" x14ac:dyDescent="0.25">
      <c r="A5" s="33" t="s">
        <v>89</v>
      </c>
      <c r="B5" s="64" t="s">
        <v>90</v>
      </c>
      <c r="C5" s="34" t="s">
        <v>303</v>
      </c>
      <c r="D5" s="34" t="s">
        <v>333</v>
      </c>
      <c r="E5" s="36">
        <v>47000</v>
      </c>
      <c r="F5" s="36">
        <v>24000</v>
      </c>
      <c r="G5" s="37">
        <v>68</v>
      </c>
      <c r="H5" s="38">
        <v>0</v>
      </c>
      <c r="I5" s="73"/>
      <c r="J5" s="4">
        <f t="shared" si="1"/>
        <v>0</v>
      </c>
      <c r="K5" s="4">
        <v>0</v>
      </c>
      <c r="L5" s="4">
        <f t="shared" si="2"/>
        <v>0</v>
      </c>
      <c r="M5" s="4">
        <f t="shared" si="0"/>
        <v>0</v>
      </c>
    </row>
    <row r="6" spans="1:16" ht="33.75" x14ac:dyDescent="0.25">
      <c r="A6" s="33" t="s">
        <v>91</v>
      </c>
      <c r="B6" s="64" t="s">
        <v>92</v>
      </c>
      <c r="C6" s="34" t="s">
        <v>304</v>
      </c>
      <c r="D6" s="34" t="s">
        <v>334</v>
      </c>
      <c r="E6" s="36">
        <v>27000</v>
      </c>
      <c r="F6" s="36">
        <v>16200</v>
      </c>
      <c r="G6" s="37">
        <v>84</v>
      </c>
      <c r="H6" s="38">
        <v>0</v>
      </c>
      <c r="I6" s="73"/>
      <c r="J6" s="4">
        <f t="shared" si="1"/>
        <v>0</v>
      </c>
      <c r="K6" s="4">
        <v>1</v>
      </c>
      <c r="L6" s="4">
        <f t="shared" si="2"/>
        <v>0</v>
      </c>
      <c r="M6" s="4">
        <f t="shared" si="0"/>
        <v>0</v>
      </c>
    </row>
    <row r="7" spans="1:16" ht="78.75" customHeight="1" x14ac:dyDescent="0.25">
      <c r="A7" s="33" t="s">
        <v>93</v>
      </c>
      <c r="B7" s="64" t="s">
        <v>94</v>
      </c>
      <c r="C7" s="34" t="s">
        <v>305</v>
      </c>
      <c r="D7" s="34" t="s">
        <v>335</v>
      </c>
      <c r="E7" s="36">
        <v>48500</v>
      </c>
      <c r="F7" s="36">
        <v>24500</v>
      </c>
      <c r="G7" s="37">
        <v>87</v>
      </c>
      <c r="H7" s="38">
        <v>23000</v>
      </c>
      <c r="I7" s="73" t="s">
        <v>434</v>
      </c>
      <c r="J7" s="4">
        <f t="shared" si="1"/>
        <v>1</v>
      </c>
      <c r="K7" s="4">
        <v>0</v>
      </c>
      <c r="L7" s="4">
        <f t="shared" si="2"/>
        <v>0</v>
      </c>
      <c r="M7" s="4">
        <f t="shared" si="0"/>
        <v>0</v>
      </c>
    </row>
    <row r="8" spans="1:16" ht="112.5" customHeight="1" x14ac:dyDescent="0.25">
      <c r="A8" s="33" t="s">
        <v>95</v>
      </c>
      <c r="B8" s="64" t="s">
        <v>96</v>
      </c>
      <c r="C8" s="34" t="s">
        <v>306</v>
      </c>
      <c r="D8" s="34" t="s">
        <v>336</v>
      </c>
      <c r="E8" s="36">
        <v>273000</v>
      </c>
      <c r="F8" s="36">
        <v>33000</v>
      </c>
      <c r="G8" s="37">
        <v>60</v>
      </c>
      <c r="H8" s="38">
        <v>0</v>
      </c>
      <c r="I8" s="73"/>
      <c r="J8" s="4">
        <f t="shared" si="1"/>
        <v>0</v>
      </c>
      <c r="K8" s="4">
        <v>0</v>
      </c>
      <c r="L8" s="4">
        <f t="shared" si="2"/>
        <v>0</v>
      </c>
      <c r="M8" s="4">
        <f t="shared" si="0"/>
        <v>0</v>
      </c>
    </row>
    <row r="9" spans="1:16" ht="146.25" customHeight="1" x14ac:dyDescent="0.25">
      <c r="A9" s="33" t="s">
        <v>97</v>
      </c>
      <c r="B9" s="64" t="s">
        <v>98</v>
      </c>
      <c r="C9" s="34" t="s">
        <v>307</v>
      </c>
      <c r="D9" s="34" t="s">
        <v>337</v>
      </c>
      <c r="E9" s="36">
        <v>31000</v>
      </c>
      <c r="F9" s="36">
        <v>18000</v>
      </c>
      <c r="G9" s="37">
        <v>63</v>
      </c>
      <c r="H9" s="38">
        <v>0</v>
      </c>
      <c r="I9" s="73"/>
      <c r="J9" s="4">
        <f t="shared" si="1"/>
        <v>0</v>
      </c>
      <c r="K9" s="4">
        <v>1</v>
      </c>
      <c r="L9" s="4">
        <f t="shared" si="2"/>
        <v>0</v>
      </c>
      <c r="M9" s="4">
        <f t="shared" si="0"/>
        <v>0</v>
      </c>
    </row>
    <row r="10" spans="1:16" ht="136.5" customHeight="1" x14ac:dyDescent="0.25">
      <c r="A10" s="33" t="s">
        <v>99</v>
      </c>
      <c r="B10" s="64" t="s">
        <v>100</v>
      </c>
      <c r="C10" s="34" t="s">
        <v>308</v>
      </c>
      <c r="D10" s="34" t="s">
        <v>338</v>
      </c>
      <c r="E10" s="36">
        <v>74000</v>
      </c>
      <c r="F10" s="36">
        <v>35000</v>
      </c>
      <c r="G10" s="37">
        <v>96</v>
      </c>
      <c r="H10" s="38">
        <v>30000</v>
      </c>
      <c r="I10" s="73" t="s">
        <v>434</v>
      </c>
      <c r="J10" s="4">
        <f t="shared" si="1"/>
        <v>1</v>
      </c>
      <c r="K10" s="4">
        <v>0</v>
      </c>
      <c r="L10" s="4">
        <f t="shared" si="2"/>
        <v>0</v>
      </c>
      <c r="M10" s="4">
        <f t="shared" si="0"/>
        <v>0</v>
      </c>
    </row>
    <row r="11" spans="1:16" ht="101.25" customHeight="1" x14ac:dyDescent="0.25">
      <c r="A11" s="33" t="s">
        <v>101</v>
      </c>
      <c r="B11" s="64" t="s">
        <v>102</v>
      </c>
      <c r="C11" s="34" t="s">
        <v>309</v>
      </c>
      <c r="D11" s="34" t="s">
        <v>339</v>
      </c>
      <c r="E11" s="36">
        <v>98000</v>
      </c>
      <c r="F11" s="36">
        <v>28000</v>
      </c>
      <c r="G11" s="37">
        <v>97</v>
      </c>
      <c r="H11" s="38">
        <v>24000</v>
      </c>
      <c r="I11" s="73"/>
      <c r="J11" s="4">
        <f t="shared" si="1"/>
        <v>1</v>
      </c>
      <c r="K11" s="4">
        <v>0</v>
      </c>
      <c r="L11" s="4">
        <f t="shared" si="2"/>
        <v>0</v>
      </c>
      <c r="M11" s="4">
        <f t="shared" si="0"/>
        <v>0</v>
      </c>
    </row>
    <row r="12" spans="1:16" ht="145.5" customHeight="1" x14ac:dyDescent="0.25">
      <c r="A12" s="33" t="s">
        <v>103</v>
      </c>
      <c r="B12" s="64" t="s">
        <v>104</v>
      </c>
      <c r="C12" s="34" t="s">
        <v>310</v>
      </c>
      <c r="D12" s="34" t="s">
        <v>360</v>
      </c>
      <c r="E12" s="36">
        <v>58390</v>
      </c>
      <c r="F12" s="36">
        <v>34390</v>
      </c>
      <c r="G12" s="37">
        <v>72</v>
      </c>
      <c r="H12" s="38">
        <v>0</v>
      </c>
      <c r="I12" s="73"/>
      <c r="J12" s="4">
        <f t="shared" si="1"/>
        <v>0</v>
      </c>
      <c r="K12" s="4">
        <v>0</v>
      </c>
      <c r="L12" s="4">
        <f t="shared" si="2"/>
        <v>0</v>
      </c>
      <c r="M12" s="4">
        <f t="shared" si="0"/>
        <v>0</v>
      </c>
    </row>
    <row r="13" spans="1:16" ht="102" customHeight="1" x14ac:dyDescent="0.25">
      <c r="A13" s="33" t="s">
        <v>105</v>
      </c>
      <c r="B13" s="64" t="s">
        <v>106</v>
      </c>
      <c r="C13" s="34" t="s">
        <v>311</v>
      </c>
      <c r="D13" s="34" t="s">
        <v>340</v>
      </c>
      <c r="E13" s="36">
        <v>914000</v>
      </c>
      <c r="F13" s="36">
        <v>34800</v>
      </c>
      <c r="G13" s="37">
        <v>79</v>
      </c>
      <c r="H13" s="38">
        <v>0</v>
      </c>
      <c r="I13" s="73"/>
      <c r="J13" s="4">
        <f t="shared" si="1"/>
        <v>0</v>
      </c>
      <c r="K13" s="4">
        <v>0</v>
      </c>
      <c r="L13" s="4">
        <f t="shared" si="2"/>
        <v>0</v>
      </c>
      <c r="M13" s="4">
        <f t="shared" si="0"/>
        <v>0</v>
      </c>
    </row>
    <row r="14" spans="1:16" ht="147" customHeight="1" x14ac:dyDescent="0.25">
      <c r="A14" s="33" t="s">
        <v>107</v>
      </c>
      <c r="B14" s="64" t="s">
        <v>108</v>
      </c>
      <c r="C14" s="34" t="s">
        <v>312</v>
      </c>
      <c r="D14" s="34" t="s">
        <v>341</v>
      </c>
      <c r="E14" s="36">
        <v>62100</v>
      </c>
      <c r="F14" s="36">
        <v>20000</v>
      </c>
      <c r="G14" s="37">
        <v>84</v>
      </c>
      <c r="H14" s="38">
        <v>0</v>
      </c>
      <c r="I14" s="73"/>
      <c r="J14" s="4">
        <f t="shared" si="1"/>
        <v>0</v>
      </c>
      <c r="K14" s="4">
        <v>1</v>
      </c>
      <c r="L14" s="4">
        <f t="shared" si="2"/>
        <v>0</v>
      </c>
      <c r="M14" s="4">
        <f t="shared" si="0"/>
        <v>0</v>
      </c>
    </row>
    <row r="15" spans="1:16" ht="157.5" x14ac:dyDescent="0.25">
      <c r="A15" s="33" t="s">
        <v>109</v>
      </c>
      <c r="B15" s="64" t="s">
        <v>110</v>
      </c>
      <c r="C15" s="34" t="s">
        <v>313</v>
      </c>
      <c r="D15" s="34" t="s">
        <v>361</v>
      </c>
      <c r="E15" s="36">
        <v>49000</v>
      </c>
      <c r="F15" s="36">
        <v>27500</v>
      </c>
      <c r="G15" s="37">
        <v>81</v>
      </c>
      <c r="H15" s="38">
        <v>0</v>
      </c>
      <c r="I15" s="73"/>
      <c r="J15" s="4">
        <f t="shared" si="1"/>
        <v>0</v>
      </c>
      <c r="K15" s="4">
        <v>1</v>
      </c>
      <c r="L15" s="4">
        <f t="shared" si="2"/>
        <v>0</v>
      </c>
      <c r="M15" s="4">
        <f t="shared" si="0"/>
        <v>0</v>
      </c>
    </row>
    <row r="16" spans="1:16" ht="35.25" customHeight="1" x14ac:dyDescent="0.25">
      <c r="A16" s="33" t="s">
        <v>111</v>
      </c>
      <c r="B16" s="64" t="s">
        <v>112</v>
      </c>
      <c r="C16" s="34" t="s">
        <v>314</v>
      </c>
      <c r="D16" s="34" t="s">
        <v>342</v>
      </c>
      <c r="E16" s="36">
        <v>31800</v>
      </c>
      <c r="F16" s="36">
        <v>15500</v>
      </c>
      <c r="G16" s="37">
        <v>76</v>
      </c>
      <c r="H16" s="38">
        <v>0</v>
      </c>
      <c r="I16" s="73"/>
      <c r="J16" s="4">
        <f t="shared" si="1"/>
        <v>0</v>
      </c>
      <c r="K16" s="4">
        <v>1</v>
      </c>
      <c r="L16" s="4">
        <f t="shared" si="2"/>
        <v>0</v>
      </c>
      <c r="M16" s="4">
        <f t="shared" si="0"/>
        <v>0</v>
      </c>
    </row>
    <row r="17" spans="1:13" ht="55.5" customHeight="1" x14ac:dyDescent="0.25">
      <c r="A17" s="33" t="s">
        <v>113</v>
      </c>
      <c r="B17" s="64" t="s">
        <v>114</v>
      </c>
      <c r="C17" s="34" t="s">
        <v>315</v>
      </c>
      <c r="D17" s="34" t="s">
        <v>343</v>
      </c>
      <c r="E17" s="36">
        <v>58500</v>
      </c>
      <c r="F17" s="36">
        <v>35000</v>
      </c>
      <c r="G17" s="37">
        <v>80</v>
      </c>
      <c r="H17" s="38">
        <v>0</v>
      </c>
      <c r="I17" s="73"/>
      <c r="J17" s="4">
        <f t="shared" si="1"/>
        <v>0</v>
      </c>
      <c r="K17" s="4">
        <v>1</v>
      </c>
      <c r="L17" s="4">
        <f t="shared" si="2"/>
        <v>0</v>
      </c>
      <c r="M17" s="4">
        <f t="shared" si="0"/>
        <v>0</v>
      </c>
    </row>
    <row r="18" spans="1:13" ht="78" customHeight="1" x14ac:dyDescent="0.25">
      <c r="A18" s="33" t="s">
        <v>115</v>
      </c>
      <c r="B18" s="64" t="s">
        <v>116</v>
      </c>
      <c r="C18" s="34" t="s">
        <v>316</v>
      </c>
      <c r="D18" s="34" t="s">
        <v>344</v>
      </c>
      <c r="E18" s="36">
        <v>41200</v>
      </c>
      <c r="F18" s="36">
        <v>24720</v>
      </c>
      <c r="G18" s="37">
        <v>60</v>
      </c>
      <c r="H18" s="38">
        <v>0</v>
      </c>
      <c r="I18" s="73"/>
      <c r="J18" s="4">
        <f t="shared" si="1"/>
        <v>0</v>
      </c>
      <c r="K18" s="4">
        <v>0</v>
      </c>
      <c r="L18" s="4">
        <f t="shared" si="2"/>
        <v>0</v>
      </c>
      <c r="M18" s="4">
        <f t="shared" si="0"/>
        <v>0</v>
      </c>
    </row>
    <row r="19" spans="1:13" ht="124.5" customHeight="1" x14ac:dyDescent="0.25">
      <c r="A19" s="33" t="s">
        <v>117</v>
      </c>
      <c r="B19" s="64" t="s">
        <v>118</v>
      </c>
      <c r="C19" s="34" t="s">
        <v>317</v>
      </c>
      <c r="D19" s="34" t="s">
        <v>345</v>
      </c>
      <c r="E19" s="36">
        <v>223000</v>
      </c>
      <c r="F19" s="36">
        <v>35000</v>
      </c>
      <c r="G19" s="37">
        <v>72</v>
      </c>
      <c r="H19" s="38">
        <v>0</v>
      </c>
      <c r="I19" s="73"/>
      <c r="J19" s="4">
        <f t="shared" si="1"/>
        <v>0</v>
      </c>
      <c r="K19" s="4">
        <v>1</v>
      </c>
      <c r="L19" s="4">
        <f t="shared" si="2"/>
        <v>0</v>
      </c>
      <c r="M19" s="4">
        <f t="shared" si="0"/>
        <v>0</v>
      </c>
    </row>
    <row r="20" spans="1:13" ht="102" customHeight="1" x14ac:dyDescent="0.25">
      <c r="A20" s="33" t="s">
        <v>119</v>
      </c>
      <c r="B20" s="64" t="s">
        <v>120</v>
      </c>
      <c r="C20" s="34" t="s">
        <v>318</v>
      </c>
      <c r="D20" s="34" t="s">
        <v>346</v>
      </c>
      <c r="E20" s="36">
        <v>79000</v>
      </c>
      <c r="F20" s="36">
        <v>32000</v>
      </c>
      <c r="G20" s="37">
        <v>67</v>
      </c>
      <c r="H20" s="38">
        <v>0</v>
      </c>
      <c r="I20" s="73"/>
      <c r="J20" s="4">
        <f t="shared" si="1"/>
        <v>0</v>
      </c>
      <c r="K20" s="4">
        <v>0</v>
      </c>
      <c r="L20" s="4">
        <f t="shared" si="2"/>
        <v>0</v>
      </c>
      <c r="M20" s="4">
        <f t="shared" si="0"/>
        <v>0</v>
      </c>
    </row>
    <row r="21" spans="1:13" ht="78.75" customHeight="1" x14ac:dyDescent="0.25">
      <c r="A21" s="33" t="s">
        <v>121</v>
      </c>
      <c r="B21" s="64" t="s">
        <v>122</v>
      </c>
      <c r="C21" s="34" t="s">
        <v>319</v>
      </c>
      <c r="D21" s="34" t="s">
        <v>347</v>
      </c>
      <c r="E21" s="36">
        <v>30000</v>
      </c>
      <c r="F21" s="36">
        <v>18000</v>
      </c>
      <c r="G21" s="37">
        <v>80</v>
      </c>
      <c r="H21" s="38">
        <v>0</v>
      </c>
      <c r="I21" s="73"/>
      <c r="J21" s="4">
        <f t="shared" si="1"/>
        <v>0</v>
      </c>
      <c r="K21" s="4">
        <v>1</v>
      </c>
      <c r="L21" s="4">
        <f t="shared" si="2"/>
        <v>0</v>
      </c>
      <c r="M21" s="4">
        <f t="shared" si="0"/>
        <v>0</v>
      </c>
    </row>
    <row r="22" spans="1:13" ht="78.75" customHeight="1" x14ac:dyDescent="0.25">
      <c r="A22" s="33" t="s">
        <v>123</v>
      </c>
      <c r="B22" s="64" t="s">
        <v>124</v>
      </c>
      <c r="C22" s="34" t="s">
        <v>320</v>
      </c>
      <c r="D22" s="34" t="s">
        <v>348</v>
      </c>
      <c r="E22" s="36">
        <v>33000</v>
      </c>
      <c r="F22" s="36">
        <v>19000</v>
      </c>
      <c r="G22" s="37">
        <v>72</v>
      </c>
      <c r="H22" s="38">
        <v>0</v>
      </c>
      <c r="I22" s="73"/>
      <c r="J22" s="4">
        <f t="shared" si="1"/>
        <v>0</v>
      </c>
      <c r="K22" s="4">
        <v>1</v>
      </c>
      <c r="L22" s="4">
        <f t="shared" si="2"/>
        <v>0</v>
      </c>
      <c r="M22" s="4">
        <f t="shared" si="0"/>
        <v>0</v>
      </c>
    </row>
    <row r="23" spans="1:13" ht="124.5" customHeight="1" x14ac:dyDescent="0.25">
      <c r="A23" s="33" t="s">
        <v>125</v>
      </c>
      <c r="B23" s="64" t="s">
        <v>126</v>
      </c>
      <c r="C23" s="34" t="s">
        <v>321</v>
      </c>
      <c r="D23" s="34" t="s">
        <v>349</v>
      </c>
      <c r="E23" s="36">
        <v>50000</v>
      </c>
      <c r="F23" s="36">
        <v>30000</v>
      </c>
      <c r="G23" s="37">
        <v>72</v>
      </c>
      <c r="H23" s="38">
        <v>0</v>
      </c>
      <c r="I23" s="73"/>
      <c r="J23" s="4">
        <f t="shared" si="1"/>
        <v>0</v>
      </c>
      <c r="K23" s="4">
        <v>1</v>
      </c>
      <c r="L23" s="4">
        <f t="shared" si="2"/>
        <v>0</v>
      </c>
      <c r="M23" s="4">
        <f t="shared" si="0"/>
        <v>0</v>
      </c>
    </row>
    <row r="24" spans="1:13" ht="146.25" customHeight="1" x14ac:dyDescent="0.25">
      <c r="A24" s="33" t="s">
        <v>127</v>
      </c>
      <c r="B24" s="64" t="s">
        <v>128</v>
      </c>
      <c r="C24" s="34" t="s">
        <v>322</v>
      </c>
      <c r="D24" s="34" t="s">
        <v>350</v>
      </c>
      <c r="E24" s="36">
        <v>75046</v>
      </c>
      <c r="F24" s="36">
        <v>35000</v>
      </c>
      <c r="G24" s="37">
        <v>84</v>
      </c>
      <c r="H24" s="38">
        <v>30000</v>
      </c>
      <c r="I24" s="73" t="s">
        <v>434</v>
      </c>
      <c r="J24" s="4">
        <f t="shared" si="1"/>
        <v>1</v>
      </c>
      <c r="K24" s="4">
        <v>0</v>
      </c>
      <c r="L24" s="4">
        <f t="shared" si="2"/>
        <v>0</v>
      </c>
      <c r="M24" s="4">
        <f t="shared" si="0"/>
        <v>0</v>
      </c>
    </row>
    <row r="25" spans="1:13" ht="136.5" customHeight="1" x14ac:dyDescent="0.25">
      <c r="A25" s="33" t="s">
        <v>129</v>
      </c>
      <c r="B25" s="64" t="s">
        <v>130</v>
      </c>
      <c r="C25" s="34" t="s">
        <v>323</v>
      </c>
      <c r="D25" s="34" t="s">
        <v>351</v>
      </c>
      <c r="E25" s="36">
        <v>138500</v>
      </c>
      <c r="F25" s="36">
        <v>35000</v>
      </c>
      <c r="G25" s="37">
        <v>78</v>
      </c>
      <c r="H25" s="38">
        <v>0</v>
      </c>
      <c r="I25" s="73"/>
      <c r="J25" s="4">
        <f t="shared" si="1"/>
        <v>0</v>
      </c>
      <c r="K25" s="4">
        <v>0</v>
      </c>
      <c r="L25" s="4">
        <f t="shared" si="2"/>
        <v>0</v>
      </c>
      <c r="M25" s="4">
        <f t="shared" si="0"/>
        <v>0</v>
      </c>
    </row>
    <row r="26" spans="1:13" ht="90" customHeight="1" x14ac:dyDescent="0.25">
      <c r="A26" s="33" t="s">
        <v>131</v>
      </c>
      <c r="B26" s="64" t="s">
        <v>132</v>
      </c>
      <c r="C26" s="34" t="s">
        <v>324</v>
      </c>
      <c r="D26" s="34" t="s">
        <v>352</v>
      </c>
      <c r="E26" s="36">
        <v>57600</v>
      </c>
      <c r="F26" s="36">
        <v>17000</v>
      </c>
      <c r="G26" s="37">
        <v>96</v>
      </c>
      <c r="H26" s="38">
        <v>17000</v>
      </c>
      <c r="I26" s="73" t="s">
        <v>434</v>
      </c>
      <c r="J26" s="4">
        <f t="shared" si="1"/>
        <v>1</v>
      </c>
      <c r="K26" s="4">
        <v>1</v>
      </c>
      <c r="L26" s="4">
        <f t="shared" si="2"/>
        <v>1</v>
      </c>
      <c r="M26" s="4">
        <f t="shared" si="0"/>
        <v>17000</v>
      </c>
    </row>
    <row r="27" spans="1:13" ht="45" x14ac:dyDescent="0.25">
      <c r="A27" s="33" t="s">
        <v>133</v>
      </c>
      <c r="B27" s="64" t="s">
        <v>134</v>
      </c>
      <c r="C27" s="34" t="s">
        <v>325</v>
      </c>
      <c r="D27" s="34" t="s">
        <v>353</v>
      </c>
      <c r="E27" s="36">
        <v>25000</v>
      </c>
      <c r="F27" s="36">
        <v>15000</v>
      </c>
      <c r="G27" s="37">
        <v>84</v>
      </c>
      <c r="H27" s="38">
        <v>15000</v>
      </c>
      <c r="I27" s="73" t="s">
        <v>434</v>
      </c>
      <c r="J27" s="4">
        <f t="shared" si="1"/>
        <v>1</v>
      </c>
      <c r="K27" s="4">
        <v>0</v>
      </c>
      <c r="L27" s="4">
        <f t="shared" si="2"/>
        <v>0</v>
      </c>
      <c r="M27" s="4">
        <f t="shared" si="0"/>
        <v>0</v>
      </c>
    </row>
    <row r="28" spans="1:13" ht="124.5" customHeight="1" x14ac:dyDescent="0.25">
      <c r="A28" s="33" t="s">
        <v>135</v>
      </c>
      <c r="B28" s="64" t="s">
        <v>136</v>
      </c>
      <c r="C28" s="34" t="s">
        <v>326</v>
      </c>
      <c r="D28" s="34" t="s">
        <v>354</v>
      </c>
      <c r="E28" s="36">
        <v>93200</v>
      </c>
      <c r="F28" s="36">
        <v>31300</v>
      </c>
      <c r="G28" s="37">
        <v>82</v>
      </c>
      <c r="H28" s="38">
        <v>20000</v>
      </c>
      <c r="I28" s="73" t="s">
        <v>434</v>
      </c>
      <c r="J28" s="4">
        <f t="shared" si="1"/>
        <v>1</v>
      </c>
      <c r="K28" s="4">
        <v>0</v>
      </c>
      <c r="L28" s="4">
        <f t="shared" si="2"/>
        <v>0</v>
      </c>
      <c r="M28" s="4">
        <f t="shared" si="0"/>
        <v>0</v>
      </c>
    </row>
    <row r="29" spans="1:13" ht="78" customHeight="1" x14ac:dyDescent="0.25">
      <c r="A29" s="33" t="s">
        <v>137</v>
      </c>
      <c r="B29" s="64" t="s">
        <v>138</v>
      </c>
      <c r="C29" s="34" t="s">
        <v>327</v>
      </c>
      <c r="D29" s="34" t="s">
        <v>355</v>
      </c>
      <c r="E29" s="36">
        <v>56300</v>
      </c>
      <c r="F29" s="36">
        <v>31000</v>
      </c>
      <c r="G29" s="37">
        <v>81</v>
      </c>
      <c r="H29" s="38">
        <v>15000</v>
      </c>
      <c r="I29" s="73" t="s">
        <v>434</v>
      </c>
      <c r="J29" s="4">
        <f t="shared" si="1"/>
        <v>1</v>
      </c>
      <c r="K29" s="4">
        <v>0</v>
      </c>
      <c r="L29" s="4">
        <f t="shared" si="2"/>
        <v>0</v>
      </c>
      <c r="M29" s="4">
        <f t="shared" si="0"/>
        <v>0</v>
      </c>
    </row>
    <row r="30" spans="1:13" ht="101.25" customHeight="1" x14ac:dyDescent="0.25">
      <c r="A30" s="33" t="s">
        <v>139</v>
      </c>
      <c r="B30" s="64" t="s">
        <v>140</v>
      </c>
      <c r="C30" s="34" t="s">
        <v>328</v>
      </c>
      <c r="D30" s="34" t="s">
        <v>356</v>
      </c>
      <c r="E30" s="36">
        <v>57400</v>
      </c>
      <c r="F30" s="36">
        <v>32000</v>
      </c>
      <c r="G30" s="37">
        <v>85</v>
      </c>
      <c r="H30" s="38">
        <v>24000</v>
      </c>
      <c r="I30" s="73" t="s">
        <v>434</v>
      </c>
      <c r="J30" s="4">
        <f t="shared" si="1"/>
        <v>1</v>
      </c>
      <c r="K30" s="4">
        <v>0</v>
      </c>
      <c r="L30" s="4">
        <f t="shared" si="2"/>
        <v>0</v>
      </c>
      <c r="M30" s="4">
        <f t="shared" si="0"/>
        <v>0</v>
      </c>
    </row>
    <row r="31" spans="1:13" ht="113.25" customHeight="1" x14ac:dyDescent="0.25">
      <c r="A31" s="33" t="s">
        <v>141</v>
      </c>
      <c r="B31" s="64" t="s">
        <v>142</v>
      </c>
      <c r="C31" s="34" t="s">
        <v>329</v>
      </c>
      <c r="D31" s="34" t="s">
        <v>362</v>
      </c>
      <c r="E31" s="36">
        <v>66500</v>
      </c>
      <c r="F31" s="36">
        <v>35000</v>
      </c>
      <c r="G31" s="37">
        <v>67</v>
      </c>
      <c r="H31" s="38">
        <v>0</v>
      </c>
      <c r="I31" s="73"/>
      <c r="J31" s="4">
        <f t="shared" si="1"/>
        <v>0</v>
      </c>
      <c r="K31" s="4">
        <v>1</v>
      </c>
      <c r="L31" s="4">
        <f t="shared" si="2"/>
        <v>0</v>
      </c>
      <c r="M31" s="4">
        <f t="shared" si="0"/>
        <v>0</v>
      </c>
    </row>
    <row r="32" spans="1:13" ht="122.25" customHeight="1" x14ac:dyDescent="0.25">
      <c r="A32" s="33" t="s">
        <v>143</v>
      </c>
      <c r="B32" s="64" t="s">
        <v>144</v>
      </c>
      <c r="C32" s="34" t="s">
        <v>330</v>
      </c>
      <c r="D32" s="34" t="s">
        <v>357</v>
      </c>
      <c r="E32" s="36">
        <v>435000</v>
      </c>
      <c r="F32" s="36">
        <v>35000</v>
      </c>
      <c r="G32" s="37">
        <v>71</v>
      </c>
      <c r="H32" s="38">
        <v>0</v>
      </c>
      <c r="I32" s="73"/>
      <c r="J32" s="4">
        <f t="shared" si="1"/>
        <v>0</v>
      </c>
      <c r="K32" s="4">
        <v>1</v>
      </c>
      <c r="L32" s="4">
        <f t="shared" si="2"/>
        <v>0</v>
      </c>
      <c r="M32" s="4">
        <f t="shared" si="0"/>
        <v>0</v>
      </c>
    </row>
    <row r="33" spans="1:13" ht="34.5" customHeight="1" x14ac:dyDescent="0.25">
      <c r="A33" s="33" t="s">
        <v>145</v>
      </c>
      <c r="B33" s="64" t="s">
        <v>146</v>
      </c>
      <c r="C33" s="34" t="s">
        <v>331</v>
      </c>
      <c r="D33" s="34" t="s">
        <v>358</v>
      </c>
      <c r="E33" s="36">
        <v>25200</v>
      </c>
      <c r="F33" s="36">
        <v>15000</v>
      </c>
      <c r="G33" s="37">
        <v>76</v>
      </c>
      <c r="H33" s="38">
        <v>0</v>
      </c>
      <c r="I33" s="73"/>
      <c r="J33" s="4">
        <f t="shared" si="1"/>
        <v>0</v>
      </c>
      <c r="K33" s="4">
        <v>0</v>
      </c>
      <c r="L33" s="4">
        <f t="shared" si="2"/>
        <v>0</v>
      </c>
      <c r="M33" s="4">
        <f t="shared" si="0"/>
        <v>0</v>
      </c>
    </row>
    <row r="34" spans="1:13" ht="18" customHeight="1" thickBot="1" x14ac:dyDescent="0.3">
      <c r="A34" s="42"/>
      <c r="B34" s="65"/>
      <c r="C34" s="42"/>
      <c r="D34" s="43"/>
      <c r="E34" s="44">
        <f>SUM(E3:E33)</f>
        <v>3783036</v>
      </c>
      <c r="F34" s="44">
        <f>SUM(F3:F33)</f>
        <v>855910</v>
      </c>
      <c r="G34" s="45"/>
      <c r="H34" s="74">
        <f>SUM(H3:H33)</f>
        <v>198000</v>
      </c>
      <c r="I34" s="66"/>
      <c r="J34" s="4">
        <f>SUM(J3:J33)</f>
        <v>9</v>
      </c>
      <c r="K34" s="4">
        <f>SUM(K3:K33)</f>
        <v>15</v>
      </c>
      <c r="L34" s="4">
        <f>SUM(L3:L33)</f>
        <v>1</v>
      </c>
      <c r="M34" s="4">
        <f>SUM(M3:M33)</f>
        <v>17000</v>
      </c>
    </row>
  </sheetData>
  <sheetProtection password="CF02" sheet="1" objects="1" scenarios="1"/>
  <mergeCells count="1">
    <mergeCell ref="A1:H1"/>
  </mergeCells>
  <pageMargins left="0.23622047244094491" right="0.23622047244094491" top="0.74803149606299213" bottom="0.74803149606299213" header="0.31496062992125984" footer="0.31496062992125984"/>
  <pageSetup paperSize="9" orientation="landscape" r:id="rId1"/>
  <headerFooter>
    <oddFooter>&amp;LPříloha č. 1&amp;C&amp;8Stránka &amp;P/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B1" workbookViewId="0">
      <pane ySplit="2" topLeftCell="A3" activePane="bottomLeft" state="frozen"/>
      <selection pane="bottomLeft" activeCell="C4" sqref="C4"/>
    </sheetView>
  </sheetViews>
  <sheetFormatPr defaultColWidth="12.42578125" defaultRowHeight="11.25" x14ac:dyDescent="0.25"/>
  <cols>
    <col min="1" max="1" width="7" style="1" customWidth="1"/>
    <col min="2" max="2" width="14" style="1" customWidth="1"/>
    <col min="3" max="3" width="13.42578125" style="1" customWidth="1"/>
    <col min="4" max="4" width="61.85546875" style="1" customWidth="1"/>
    <col min="5" max="5" width="11.42578125" style="4" customWidth="1"/>
    <col min="6" max="6" width="10.28515625" style="4" customWidth="1"/>
    <col min="7" max="7" width="3.5703125" style="4" customWidth="1"/>
    <col min="8" max="8" width="9.28515625" style="5" customWidth="1"/>
    <col min="9" max="9" width="9.28515625" style="8" customWidth="1"/>
    <col min="10" max="10" width="0" style="4" hidden="1" customWidth="1"/>
    <col min="11" max="11" width="4.85546875" style="57" customWidth="1"/>
    <col min="12" max="13" width="12.42578125" style="57"/>
    <col min="14" max="16384" width="12.42578125" style="4"/>
  </cols>
  <sheetData>
    <row r="1" spans="1:13" s="7" customFormat="1" ht="21" customHeight="1" thickBot="1" x14ac:dyDescent="0.25">
      <c r="A1" s="69" t="s">
        <v>422</v>
      </c>
      <c r="B1" s="69"/>
      <c r="C1" s="69"/>
      <c r="D1" s="69"/>
      <c r="E1" s="69"/>
      <c r="F1" s="69"/>
      <c r="G1" s="69"/>
      <c r="H1" s="69"/>
      <c r="I1" s="69"/>
      <c r="K1" s="58"/>
      <c r="L1" s="58"/>
      <c r="M1" s="58"/>
    </row>
    <row r="2" spans="1:13" s="1" customFormat="1" ht="33" customHeight="1" x14ac:dyDescent="0.25">
      <c r="A2" s="28" t="s">
        <v>0</v>
      </c>
      <c r="B2" s="29" t="s">
        <v>1</v>
      </c>
      <c r="C2" s="29" t="s">
        <v>221</v>
      </c>
      <c r="D2" s="29" t="s">
        <v>261</v>
      </c>
      <c r="E2" s="29" t="s">
        <v>2</v>
      </c>
      <c r="F2" s="29" t="s">
        <v>3</v>
      </c>
      <c r="G2" s="30" t="s">
        <v>4</v>
      </c>
      <c r="H2" s="61" t="s">
        <v>429</v>
      </c>
      <c r="I2" s="50" t="s">
        <v>431</v>
      </c>
      <c r="K2" s="56"/>
      <c r="L2" s="56"/>
      <c r="M2" s="56"/>
    </row>
    <row r="3" spans="1:13" ht="159" customHeight="1" x14ac:dyDescent="0.25">
      <c r="A3" s="33" t="s">
        <v>147</v>
      </c>
      <c r="B3" s="34" t="s">
        <v>148</v>
      </c>
      <c r="C3" s="34" t="s">
        <v>363</v>
      </c>
      <c r="D3" s="34" t="s">
        <v>368</v>
      </c>
      <c r="E3" s="36">
        <v>2183558</v>
      </c>
      <c r="F3" s="36">
        <v>445840</v>
      </c>
      <c r="G3" s="37">
        <v>94</v>
      </c>
      <c r="H3" s="38">
        <v>350000</v>
      </c>
      <c r="I3" s="39" t="s">
        <v>434</v>
      </c>
      <c r="J3" s="4">
        <f>IF(H3=0,0,1)</f>
        <v>1</v>
      </c>
    </row>
    <row r="4" spans="1:13" ht="113.25" customHeight="1" x14ac:dyDescent="0.25">
      <c r="A4" s="33" t="s">
        <v>149</v>
      </c>
      <c r="B4" s="34" t="s">
        <v>150</v>
      </c>
      <c r="C4" s="34" t="s">
        <v>364</v>
      </c>
      <c r="D4" s="34" t="s">
        <v>369</v>
      </c>
      <c r="E4" s="36">
        <v>824100</v>
      </c>
      <c r="F4" s="36">
        <v>248200</v>
      </c>
      <c r="G4" s="37">
        <v>74</v>
      </c>
      <c r="H4" s="38">
        <v>74000</v>
      </c>
      <c r="I4" s="39" t="s">
        <v>434</v>
      </c>
      <c r="J4" s="4">
        <f t="shared" ref="J4:J7" si="0">IF(H4=0,0,1)</f>
        <v>1</v>
      </c>
    </row>
    <row r="5" spans="1:13" ht="78.75" customHeight="1" x14ac:dyDescent="0.25">
      <c r="A5" s="33" t="s">
        <v>151</v>
      </c>
      <c r="B5" s="34" t="s">
        <v>152</v>
      </c>
      <c r="C5" s="34" t="s">
        <v>365</v>
      </c>
      <c r="D5" s="34" t="s">
        <v>370</v>
      </c>
      <c r="E5" s="36">
        <v>914800</v>
      </c>
      <c r="F5" s="36">
        <v>548880</v>
      </c>
      <c r="G5" s="37">
        <v>0</v>
      </c>
      <c r="H5" s="38">
        <v>0</v>
      </c>
      <c r="I5" s="39" t="s">
        <v>433</v>
      </c>
      <c r="J5" s="4">
        <f t="shared" si="0"/>
        <v>0</v>
      </c>
    </row>
    <row r="6" spans="1:13" ht="89.25" customHeight="1" x14ac:dyDescent="0.25">
      <c r="A6" s="33" t="s">
        <v>153</v>
      </c>
      <c r="B6" s="34" t="s">
        <v>154</v>
      </c>
      <c r="C6" s="34" t="s">
        <v>366</v>
      </c>
      <c r="D6" s="34" t="s">
        <v>371</v>
      </c>
      <c r="E6" s="36">
        <v>1041281</v>
      </c>
      <c r="F6" s="36">
        <v>550000</v>
      </c>
      <c r="G6" s="37">
        <v>97</v>
      </c>
      <c r="H6" s="38">
        <v>480000</v>
      </c>
      <c r="I6" s="39" t="s">
        <v>434</v>
      </c>
      <c r="J6" s="4">
        <f t="shared" si="0"/>
        <v>1</v>
      </c>
    </row>
    <row r="7" spans="1:13" ht="111" customHeight="1" x14ac:dyDescent="0.25">
      <c r="A7" s="33" t="s">
        <v>155</v>
      </c>
      <c r="B7" s="34" t="s">
        <v>156</v>
      </c>
      <c r="C7" s="34" t="s">
        <v>367</v>
      </c>
      <c r="D7" s="34" t="s">
        <v>426</v>
      </c>
      <c r="E7" s="36">
        <v>818300</v>
      </c>
      <c r="F7" s="36">
        <v>155000</v>
      </c>
      <c r="G7" s="37">
        <v>60</v>
      </c>
      <c r="H7" s="38">
        <v>64000</v>
      </c>
      <c r="I7" s="39" t="s">
        <v>438</v>
      </c>
      <c r="J7" s="4">
        <f t="shared" si="0"/>
        <v>1</v>
      </c>
    </row>
    <row r="8" spans="1:13" ht="15" customHeight="1" x14ac:dyDescent="0.25">
      <c r="A8" s="33"/>
      <c r="B8" s="34"/>
      <c r="C8" s="34"/>
      <c r="D8" s="34"/>
      <c r="E8" s="36">
        <f>SUM(E3:E7)</f>
        <v>5782039</v>
      </c>
      <c r="F8" s="36">
        <f>SUM(F3:F7)</f>
        <v>1947920</v>
      </c>
      <c r="G8" s="37"/>
      <c r="H8" s="38">
        <f>SUM(H3:H7)</f>
        <v>968000</v>
      </c>
      <c r="I8" s="39"/>
      <c r="J8" s="4">
        <f>SUM(J3:J7)</f>
        <v>4</v>
      </c>
    </row>
  </sheetData>
  <sheetProtection sheet="1" objects="1" scenarios="1"/>
  <mergeCells count="1">
    <mergeCell ref="A1:I1"/>
  </mergeCells>
  <pageMargins left="0.23622047244094491" right="0.23622047244094491" top="0.74803149606299213" bottom="0.74803149606299213" header="0.31496062992125984" footer="0.31496062992125984"/>
  <pageSetup paperSize="9" orientation="landscape" r:id="rId1"/>
  <headerFooter>
    <oddFooter>&amp;LPříloha č. 1&amp;C&amp;8Stránka &amp;P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pane ySplit="2" topLeftCell="A3" activePane="bottomLeft" state="frozen"/>
      <selection pane="bottomLeft" activeCell="I8" sqref="I8"/>
    </sheetView>
  </sheetViews>
  <sheetFormatPr defaultColWidth="12.42578125" defaultRowHeight="11.25" x14ac:dyDescent="0.25"/>
  <cols>
    <col min="1" max="1" width="7" style="1" customWidth="1"/>
    <col min="2" max="2" width="14.28515625" style="1" customWidth="1"/>
    <col min="3" max="3" width="14.42578125" style="1" customWidth="1"/>
    <col min="4" max="4" width="53.140625" style="1" customWidth="1"/>
    <col min="5" max="5" width="11.85546875" style="4" customWidth="1"/>
    <col min="6" max="6" width="9.28515625" style="4" customWidth="1"/>
    <col min="7" max="7" width="3.5703125" style="4" customWidth="1"/>
    <col min="8" max="8" width="9.28515625" style="5" customWidth="1"/>
    <col min="9" max="9" width="12.28515625" style="2" customWidth="1"/>
    <col min="10" max="10" width="0" style="4" hidden="1" customWidth="1"/>
    <col min="11" max="11" width="4.28515625" style="57" customWidth="1"/>
    <col min="12" max="13" width="12.42578125" style="57"/>
    <col min="14" max="16384" width="12.42578125" style="4"/>
  </cols>
  <sheetData>
    <row r="1" spans="1:13" s="1" customFormat="1" ht="27.75" customHeight="1" thickBot="1" x14ac:dyDescent="0.3">
      <c r="A1" s="68" t="s">
        <v>423</v>
      </c>
      <c r="B1" s="68"/>
      <c r="C1" s="68"/>
      <c r="D1" s="68"/>
      <c r="E1" s="68"/>
      <c r="F1" s="68"/>
      <c r="G1" s="68"/>
      <c r="H1" s="68"/>
      <c r="I1" s="27"/>
      <c r="K1" s="56"/>
      <c r="L1" s="56"/>
      <c r="M1" s="56"/>
    </row>
    <row r="2" spans="1:13" s="1" customFormat="1" ht="35.25" customHeight="1" x14ac:dyDescent="0.25">
      <c r="A2" s="28" t="s">
        <v>0</v>
      </c>
      <c r="B2" s="29" t="s">
        <v>1</v>
      </c>
      <c r="C2" s="29" t="s">
        <v>221</v>
      </c>
      <c r="D2" s="29" t="s">
        <v>261</v>
      </c>
      <c r="E2" s="29" t="s">
        <v>2</v>
      </c>
      <c r="F2" s="29" t="s">
        <v>3</v>
      </c>
      <c r="G2" s="30" t="s">
        <v>4</v>
      </c>
      <c r="H2" s="61" t="s">
        <v>429</v>
      </c>
      <c r="I2" s="47" t="s">
        <v>431</v>
      </c>
      <c r="K2" s="56"/>
      <c r="L2" s="56"/>
      <c r="M2" s="56"/>
    </row>
    <row r="3" spans="1:13" ht="57" customHeight="1" x14ac:dyDescent="0.25">
      <c r="A3" s="33" t="s">
        <v>157</v>
      </c>
      <c r="B3" s="34" t="s">
        <v>158</v>
      </c>
      <c r="C3" s="34" t="s">
        <v>372</v>
      </c>
      <c r="D3" s="34" t="s">
        <v>377</v>
      </c>
      <c r="E3" s="36">
        <v>60000</v>
      </c>
      <c r="F3" s="36">
        <v>36000</v>
      </c>
      <c r="G3" s="37">
        <v>60</v>
      </c>
      <c r="H3" s="38">
        <v>10000</v>
      </c>
      <c r="I3" s="48" t="s">
        <v>434</v>
      </c>
      <c r="J3" s="4">
        <f>IF(H3=0,0,1)</f>
        <v>1</v>
      </c>
    </row>
    <row r="4" spans="1:13" ht="56.25" customHeight="1" x14ac:dyDescent="0.25">
      <c r="A4" s="33" t="s">
        <v>159</v>
      </c>
      <c r="B4" s="34" t="s">
        <v>160</v>
      </c>
      <c r="C4" s="34" t="s">
        <v>373</v>
      </c>
      <c r="D4" s="34" t="s">
        <v>378</v>
      </c>
      <c r="E4" s="36">
        <v>197179</v>
      </c>
      <c r="F4" s="36">
        <v>80000</v>
      </c>
      <c r="G4" s="37">
        <v>100</v>
      </c>
      <c r="H4" s="38">
        <v>66000</v>
      </c>
      <c r="I4" s="48" t="s">
        <v>434</v>
      </c>
      <c r="J4" s="4">
        <f t="shared" ref="J4:J7" si="0">IF(H4=0,0,1)</f>
        <v>1</v>
      </c>
    </row>
    <row r="5" spans="1:13" ht="91.5" customHeight="1" x14ac:dyDescent="0.25">
      <c r="A5" s="33" t="s">
        <v>161</v>
      </c>
      <c r="B5" s="34" t="s">
        <v>162</v>
      </c>
      <c r="C5" s="34" t="s">
        <v>374</v>
      </c>
      <c r="D5" s="34" t="s">
        <v>379</v>
      </c>
      <c r="E5" s="36">
        <v>483080</v>
      </c>
      <c r="F5" s="36">
        <v>80000</v>
      </c>
      <c r="G5" s="37">
        <v>95</v>
      </c>
      <c r="H5" s="38">
        <v>66000</v>
      </c>
      <c r="I5" s="48" t="s">
        <v>434</v>
      </c>
      <c r="J5" s="4">
        <f t="shared" si="0"/>
        <v>1</v>
      </c>
    </row>
    <row r="6" spans="1:13" ht="180" customHeight="1" x14ac:dyDescent="0.25">
      <c r="A6" s="33" t="s">
        <v>163</v>
      </c>
      <c r="B6" s="34" t="s">
        <v>164</v>
      </c>
      <c r="C6" s="34" t="s">
        <v>375</v>
      </c>
      <c r="D6" s="34" t="s">
        <v>380</v>
      </c>
      <c r="E6" s="36">
        <v>170500</v>
      </c>
      <c r="F6" s="36">
        <v>80000</v>
      </c>
      <c r="G6" s="37">
        <v>72</v>
      </c>
      <c r="H6" s="38">
        <v>40000</v>
      </c>
      <c r="I6" s="49" t="s">
        <v>434</v>
      </c>
      <c r="J6" s="4">
        <f t="shared" si="0"/>
        <v>1</v>
      </c>
    </row>
    <row r="7" spans="1:13" ht="56.25" customHeight="1" x14ac:dyDescent="0.25">
      <c r="A7" s="33" t="s">
        <v>165</v>
      </c>
      <c r="B7" s="34" t="s">
        <v>166</v>
      </c>
      <c r="C7" s="34" t="s">
        <v>376</v>
      </c>
      <c r="D7" s="34" t="s">
        <v>381</v>
      </c>
      <c r="E7" s="36">
        <v>405900</v>
      </c>
      <c r="F7" s="36">
        <v>80000</v>
      </c>
      <c r="G7" s="37">
        <v>82</v>
      </c>
      <c r="H7" s="38">
        <v>40000</v>
      </c>
      <c r="I7" s="48" t="s">
        <v>434</v>
      </c>
      <c r="J7" s="4">
        <f t="shared" si="0"/>
        <v>1</v>
      </c>
    </row>
    <row r="8" spans="1:13" ht="15" customHeight="1" x14ac:dyDescent="0.25">
      <c r="A8" s="33"/>
      <c r="B8" s="34"/>
      <c r="C8" s="34"/>
      <c r="D8" s="34"/>
      <c r="E8" s="36">
        <f>SUM(E3:E7)</f>
        <v>1316659</v>
      </c>
      <c r="F8" s="36">
        <f>SUM(F3:F7)</f>
        <v>356000</v>
      </c>
      <c r="G8" s="37"/>
      <c r="H8" s="38">
        <f>SUM(H3:H7)</f>
        <v>222000</v>
      </c>
      <c r="I8" s="48"/>
      <c r="J8" s="4">
        <f>SUM(J3:J7)</f>
        <v>5</v>
      </c>
    </row>
  </sheetData>
  <sheetProtection password="CF02" sheet="1" objects="1" scenarios="1"/>
  <mergeCells count="1">
    <mergeCell ref="A1:H1"/>
  </mergeCells>
  <pageMargins left="0.23622047244094491" right="0.23622047244094491" top="0.74803149606299213" bottom="0.74803149606299213" header="0.31496062992125984" footer="0.31496062992125984"/>
  <pageSetup paperSize="9" orientation="landscape" r:id="rId1"/>
  <headerFooter>
    <oddFooter>&amp;LPříloha č. 1&amp;C&amp;8Stránka &amp;P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pane ySplit="2" topLeftCell="A3" activePane="bottomLeft" state="frozen"/>
      <selection pane="bottomLeft" activeCell="D5" sqref="D5"/>
    </sheetView>
  </sheetViews>
  <sheetFormatPr defaultColWidth="12.42578125" defaultRowHeight="11.25" x14ac:dyDescent="0.25"/>
  <cols>
    <col min="1" max="1" width="7.42578125" style="1" customWidth="1"/>
    <col min="2" max="2" width="12.85546875" style="1" customWidth="1"/>
    <col min="3" max="3" width="14.85546875" style="1" customWidth="1"/>
    <col min="4" max="4" width="53.28515625" style="1" customWidth="1"/>
    <col min="5" max="5" width="11.85546875" style="4" customWidth="1"/>
    <col min="6" max="6" width="9.5703125" style="4" customWidth="1"/>
    <col min="7" max="7" width="3.5703125" style="4" customWidth="1"/>
    <col min="8" max="8" width="10.140625" style="5" customWidth="1"/>
    <col min="9" max="9" width="9.7109375" style="5" customWidth="1"/>
    <col min="10" max="13" width="0" style="4" hidden="1" customWidth="1"/>
    <col min="14" max="14" width="5.28515625" style="57" customWidth="1"/>
    <col min="15" max="16" width="12.42578125" style="57"/>
    <col min="17" max="16384" width="12.42578125" style="4"/>
  </cols>
  <sheetData>
    <row r="1" spans="1:16" s="1" customFormat="1" ht="22.5" customHeight="1" thickBot="1" x14ac:dyDescent="0.3">
      <c r="A1" s="68" t="s">
        <v>424</v>
      </c>
      <c r="B1" s="68"/>
      <c r="C1" s="68"/>
      <c r="D1" s="68"/>
      <c r="E1" s="68"/>
      <c r="F1" s="68"/>
      <c r="G1" s="68"/>
      <c r="H1" s="68"/>
      <c r="I1" s="68"/>
      <c r="J1" s="27"/>
      <c r="K1" s="27"/>
      <c r="L1" s="27"/>
      <c r="M1" s="27"/>
      <c r="N1" s="56"/>
      <c r="O1" s="56"/>
      <c r="P1" s="56"/>
    </row>
    <row r="2" spans="1:16" s="1" customFormat="1" ht="33" customHeight="1" x14ac:dyDescent="0.25">
      <c r="A2" s="28" t="s">
        <v>0</v>
      </c>
      <c r="B2" s="29" t="s">
        <v>1</v>
      </c>
      <c r="C2" s="29" t="s">
        <v>221</v>
      </c>
      <c r="D2" s="29" t="s">
        <v>261</v>
      </c>
      <c r="E2" s="29" t="s">
        <v>2</v>
      </c>
      <c r="F2" s="29" t="s">
        <v>3</v>
      </c>
      <c r="G2" s="30" t="s">
        <v>4</v>
      </c>
      <c r="H2" s="61" t="s">
        <v>429</v>
      </c>
      <c r="I2" s="31" t="s">
        <v>430</v>
      </c>
      <c r="J2" s="32"/>
      <c r="K2" s="32"/>
      <c r="L2" s="27"/>
      <c r="M2" s="27"/>
      <c r="N2" s="56"/>
      <c r="O2" s="56"/>
      <c r="P2" s="56"/>
    </row>
    <row r="3" spans="1:16" ht="36" customHeight="1" x14ac:dyDescent="0.25">
      <c r="A3" s="33" t="s">
        <v>199</v>
      </c>
      <c r="B3" s="34" t="s">
        <v>198</v>
      </c>
      <c r="C3" s="34" t="s">
        <v>382</v>
      </c>
      <c r="D3" s="35" t="s">
        <v>401</v>
      </c>
      <c r="E3" s="36">
        <v>130000</v>
      </c>
      <c r="F3" s="36">
        <v>50000</v>
      </c>
      <c r="G3" s="37">
        <v>88</v>
      </c>
      <c r="H3" s="38">
        <v>25000</v>
      </c>
      <c r="I3" s="39" t="s">
        <v>434</v>
      </c>
      <c r="J3" s="40">
        <f>IF(H3=0,0,1)</f>
        <v>1</v>
      </c>
      <c r="K3" s="40">
        <v>1</v>
      </c>
      <c r="L3" s="41">
        <f>IF(AND(J3=1,K3=1),1,0)</f>
        <v>1</v>
      </c>
      <c r="M3" s="41">
        <f t="shared" ref="M3:M21" si="0">L3*H3</f>
        <v>25000</v>
      </c>
    </row>
    <row r="4" spans="1:16" ht="60" customHeight="1" x14ac:dyDescent="0.25">
      <c r="A4" s="33" t="s">
        <v>197</v>
      </c>
      <c r="B4" s="34" t="s">
        <v>196</v>
      </c>
      <c r="C4" s="34" t="s">
        <v>383</v>
      </c>
      <c r="D4" s="34" t="s">
        <v>402</v>
      </c>
      <c r="E4" s="36">
        <v>65000</v>
      </c>
      <c r="F4" s="36">
        <v>38000</v>
      </c>
      <c r="G4" s="37">
        <v>80</v>
      </c>
      <c r="H4" s="38">
        <v>16000</v>
      </c>
      <c r="I4" s="39" t="s">
        <v>434</v>
      </c>
      <c r="J4" s="40">
        <f t="shared" ref="J4:J21" si="1">IF(H4=0,0,1)</f>
        <v>1</v>
      </c>
      <c r="K4" s="40">
        <v>0</v>
      </c>
      <c r="L4" s="41">
        <f t="shared" ref="L4:L21" si="2">IF(AND(J4=1,K4=1),1,0)</f>
        <v>0</v>
      </c>
      <c r="M4" s="41">
        <f t="shared" si="0"/>
        <v>0</v>
      </c>
    </row>
    <row r="5" spans="1:16" ht="180" x14ac:dyDescent="0.25">
      <c r="A5" s="33" t="s">
        <v>195</v>
      </c>
      <c r="B5" s="34" t="s">
        <v>194</v>
      </c>
      <c r="C5" s="34" t="s">
        <v>384</v>
      </c>
      <c r="D5" s="34" t="s">
        <v>403</v>
      </c>
      <c r="E5" s="36">
        <v>30700</v>
      </c>
      <c r="F5" s="36">
        <v>16500</v>
      </c>
      <c r="G5" s="37">
        <v>98</v>
      </c>
      <c r="H5" s="38">
        <v>15000</v>
      </c>
      <c r="I5" s="39" t="s">
        <v>434</v>
      </c>
      <c r="J5" s="40">
        <f t="shared" si="1"/>
        <v>1</v>
      </c>
      <c r="K5" s="40">
        <v>0</v>
      </c>
      <c r="L5" s="41">
        <f t="shared" si="2"/>
        <v>0</v>
      </c>
      <c r="M5" s="41">
        <f t="shared" si="0"/>
        <v>0</v>
      </c>
    </row>
    <row r="6" spans="1:16" ht="135" x14ac:dyDescent="0.25">
      <c r="A6" s="33" t="s">
        <v>193</v>
      </c>
      <c r="B6" s="34" t="s">
        <v>192</v>
      </c>
      <c r="C6" s="34" t="s">
        <v>385</v>
      </c>
      <c r="D6" s="34" t="s">
        <v>416</v>
      </c>
      <c r="E6" s="36">
        <v>42000</v>
      </c>
      <c r="F6" s="36">
        <v>19000</v>
      </c>
      <c r="G6" s="37">
        <v>95</v>
      </c>
      <c r="H6" s="38">
        <v>15000</v>
      </c>
      <c r="I6" s="39" t="s">
        <v>434</v>
      </c>
      <c r="J6" s="40">
        <f t="shared" si="1"/>
        <v>1</v>
      </c>
      <c r="K6" s="40">
        <v>1</v>
      </c>
      <c r="L6" s="41">
        <f t="shared" si="2"/>
        <v>1</v>
      </c>
      <c r="M6" s="41">
        <f t="shared" si="0"/>
        <v>15000</v>
      </c>
    </row>
    <row r="7" spans="1:16" ht="146.25" x14ac:dyDescent="0.25">
      <c r="A7" s="33" t="s">
        <v>191</v>
      </c>
      <c r="B7" s="34" t="s">
        <v>190</v>
      </c>
      <c r="C7" s="34" t="s">
        <v>386</v>
      </c>
      <c r="D7" s="34" t="s">
        <v>418</v>
      </c>
      <c r="E7" s="36">
        <v>100000</v>
      </c>
      <c r="F7" s="36">
        <v>50000</v>
      </c>
      <c r="G7" s="37">
        <v>82</v>
      </c>
      <c r="H7" s="38">
        <v>25000</v>
      </c>
      <c r="I7" s="39" t="s">
        <v>434</v>
      </c>
      <c r="J7" s="40">
        <f t="shared" si="1"/>
        <v>1</v>
      </c>
      <c r="K7" s="40">
        <v>0</v>
      </c>
      <c r="L7" s="41">
        <f t="shared" si="2"/>
        <v>0</v>
      </c>
      <c r="M7" s="41">
        <f t="shared" si="0"/>
        <v>0</v>
      </c>
    </row>
    <row r="8" spans="1:16" ht="78.75" x14ac:dyDescent="0.25">
      <c r="A8" s="33" t="s">
        <v>189</v>
      </c>
      <c r="B8" s="34" t="s">
        <v>188</v>
      </c>
      <c r="C8" s="34" t="s">
        <v>387</v>
      </c>
      <c r="D8" s="34" t="s">
        <v>404</v>
      </c>
      <c r="E8" s="36">
        <v>75300</v>
      </c>
      <c r="F8" s="36">
        <v>32800</v>
      </c>
      <c r="G8" s="37">
        <v>88</v>
      </c>
      <c r="H8" s="38">
        <v>21000</v>
      </c>
      <c r="I8" s="39" t="s">
        <v>434</v>
      </c>
      <c r="J8" s="40">
        <f t="shared" si="1"/>
        <v>1</v>
      </c>
      <c r="K8" s="40">
        <v>1</v>
      </c>
      <c r="L8" s="41">
        <f t="shared" si="2"/>
        <v>1</v>
      </c>
      <c r="M8" s="41">
        <f t="shared" si="0"/>
        <v>21000</v>
      </c>
    </row>
    <row r="9" spans="1:16" ht="90" customHeight="1" x14ac:dyDescent="0.25">
      <c r="A9" s="33" t="s">
        <v>187</v>
      </c>
      <c r="B9" s="34" t="s">
        <v>104</v>
      </c>
      <c r="C9" s="34" t="s">
        <v>388</v>
      </c>
      <c r="D9" s="34" t="s">
        <v>405</v>
      </c>
      <c r="E9" s="36">
        <v>194300</v>
      </c>
      <c r="F9" s="36">
        <v>50000</v>
      </c>
      <c r="G9" s="37">
        <v>90</v>
      </c>
      <c r="H9" s="38">
        <v>23000</v>
      </c>
      <c r="I9" s="39" t="s">
        <v>434</v>
      </c>
      <c r="J9" s="40">
        <f t="shared" si="1"/>
        <v>1</v>
      </c>
      <c r="K9" s="40">
        <v>0</v>
      </c>
      <c r="L9" s="41">
        <f t="shared" si="2"/>
        <v>0</v>
      </c>
      <c r="M9" s="41">
        <f t="shared" si="0"/>
        <v>0</v>
      </c>
    </row>
    <row r="10" spans="1:16" ht="135" x14ac:dyDescent="0.25">
      <c r="A10" s="33" t="s">
        <v>186</v>
      </c>
      <c r="B10" s="34" t="s">
        <v>24</v>
      </c>
      <c r="C10" s="34" t="s">
        <v>389</v>
      </c>
      <c r="D10" s="34" t="s">
        <v>417</v>
      </c>
      <c r="E10" s="36">
        <v>86000</v>
      </c>
      <c r="F10" s="36">
        <v>50000</v>
      </c>
      <c r="G10" s="37">
        <v>77</v>
      </c>
      <c r="H10" s="38">
        <v>15000</v>
      </c>
      <c r="I10" s="39" t="s">
        <v>439</v>
      </c>
      <c r="J10" s="40">
        <f t="shared" si="1"/>
        <v>1</v>
      </c>
      <c r="K10" s="40">
        <v>0</v>
      </c>
      <c r="L10" s="41">
        <f t="shared" si="2"/>
        <v>0</v>
      </c>
      <c r="M10" s="41">
        <f t="shared" si="0"/>
        <v>0</v>
      </c>
    </row>
    <row r="11" spans="1:16" ht="90" x14ac:dyDescent="0.25">
      <c r="A11" s="33" t="s">
        <v>185</v>
      </c>
      <c r="B11" s="34" t="s">
        <v>116</v>
      </c>
      <c r="C11" s="34" t="s">
        <v>390</v>
      </c>
      <c r="D11" s="34" t="s">
        <v>406</v>
      </c>
      <c r="E11" s="36">
        <v>82500</v>
      </c>
      <c r="F11" s="36">
        <v>43000</v>
      </c>
      <c r="G11" s="37">
        <v>98</v>
      </c>
      <c r="H11" s="38">
        <v>25000</v>
      </c>
      <c r="I11" s="39" t="s">
        <v>434</v>
      </c>
      <c r="J11" s="40">
        <f t="shared" si="1"/>
        <v>1</v>
      </c>
      <c r="K11" s="40">
        <v>0</v>
      </c>
      <c r="L11" s="41">
        <f t="shared" si="2"/>
        <v>0</v>
      </c>
      <c r="M11" s="41">
        <f t="shared" si="0"/>
        <v>0</v>
      </c>
    </row>
    <row r="12" spans="1:16" ht="57" customHeight="1" x14ac:dyDescent="0.25">
      <c r="A12" s="33" t="s">
        <v>184</v>
      </c>
      <c r="B12" s="34" t="s">
        <v>10</v>
      </c>
      <c r="C12" s="34" t="s">
        <v>391</v>
      </c>
      <c r="D12" s="34" t="s">
        <v>407</v>
      </c>
      <c r="E12" s="36">
        <v>224000</v>
      </c>
      <c r="F12" s="36">
        <v>40000</v>
      </c>
      <c r="G12" s="37">
        <v>76</v>
      </c>
      <c r="H12" s="38">
        <v>15000</v>
      </c>
      <c r="I12" s="39" t="s">
        <v>434</v>
      </c>
      <c r="J12" s="40">
        <f t="shared" si="1"/>
        <v>1</v>
      </c>
      <c r="K12" s="40">
        <v>0</v>
      </c>
      <c r="L12" s="41">
        <f t="shared" si="2"/>
        <v>0</v>
      </c>
      <c r="M12" s="41">
        <f t="shared" si="0"/>
        <v>0</v>
      </c>
    </row>
    <row r="13" spans="1:16" ht="181.5" customHeight="1" x14ac:dyDescent="0.25">
      <c r="A13" s="33" t="s">
        <v>183</v>
      </c>
      <c r="B13" s="34" t="s">
        <v>182</v>
      </c>
      <c r="C13" s="34" t="s">
        <v>392</v>
      </c>
      <c r="D13" s="34" t="s">
        <v>419</v>
      </c>
      <c r="E13" s="36">
        <v>162000</v>
      </c>
      <c r="F13" s="36">
        <v>40000</v>
      </c>
      <c r="G13" s="37">
        <v>95</v>
      </c>
      <c r="H13" s="38">
        <v>21000</v>
      </c>
      <c r="I13" s="39" t="s">
        <v>434</v>
      </c>
      <c r="J13" s="40">
        <f t="shared" si="1"/>
        <v>1</v>
      </c>
      <c r="K13" s="40">
        <v>1</v>
      </c>
      <c r="L13" s="41">
        <f t="shared" si="2"/>
        <v>1</v>
      </c>
      <c r="M13" s="41">
        <f t="shared" si="0"/>
        <v>21000</v>
      </c>
    </row>
    <row r="14" spans="1:16" ht="61.5" customHeight="1" x14ac:dyDescent="0.25">
      <c r="A14" s="33" t="s">
        <v>181</v>
      </c>
      <c r="B14" s="34" t="s">
        <v>180</v>
      </c>
      <c r="C14" s="34" t="s">
        <v>393</v>
      </c>
      <c r="D14" s="34" t="s">
        <v>408</v>
      </c>
      <c r="E14" s="36">
        <v>70000</v>
      </c>
      <c r="F14" s="36">
        <v>42000</v>
      </c>
      <c r="G14" s="37">
        <v>90</v>
      </c>
      <c r="H14" s="38">
        <v>25000</v>
      </c>
      <c r="I14" s="39" t="s">
        <v>434</v>
      </c>
      <c r="J14" s="40">
        <f t="shared" si="1"/>
        <v>1</v>
      </c>
      <c r="K14" s="40">
        <v>1</v>
      </c>
      <c r="L14" s="41">
        <f t="shared" si="2"/>
        <v>1</v>
      </c>
      <c r="M14" s="41">
        <f t="shared" si="0"/>
        <v>25000</v>
      </c>
    </row>
    <row r="15" spans="1:16" ht="160.5" customHeight="1" x14ac:dyDescent="0.25">
      <c r="A15" s="33" t="s">
        <v>179</v>
      </c>
      <c r="B15" s="34" t="s">
        <v>178</v>
      </c>
      <c r="C15" s="34" t="s">
        <v>394</v>
      </c>
      <c r="D15" s="34" t="s">
        <v>409</v>
      </c>
      <c r="E15" s="36">
        <v>80000</v>
      </c>
      <c r="F15" s="36">
        <v>35000</v>
      </c>
      <c r="G15" s="37">
        <v>93</v>
      </c>
      <c r="H15" s="38">
        <v>17000</v>
      </c>
      <c r="I15" s="39" t="s">
        <v>434</v>
      </c>
      <c r="J15" s="40">
        <f t="shared" si="1"/>
        <v>1</v>
      </c>
      <c r="K15" s="40">
        <v>0</v>
      </c>
      <c r="L15" s="41">
        <f t="shared" si="2"/>
        <v>0</v>
      </c>
      <c r="M15" s="41">
        <f t="shared" si="0"/>
        <v>0</v>
      </c>
    </row>
    <row r="16" spans="1:16" ht="180" x14ac:dyDescent="0.25">
      <c r="A16" s="33" t="s">
        <v>177</v>
      </c>
      <c r="B16" s="34" t="s">
        <v>176</v>
      </c>
      <c r="C16" s="34" t="s">
        <v>395</v>
      </c>
      <c r="D16" s="34" t="s">
        <v>410</v>
      </c>
      <c r="E16" s="36">
        <v>45300</v>
      </c>
      <c r="F16" s="36">
        <v>25300</v>
      </c>
      <c r="G16" s="37">
        <v>77</v>
      </c>
      <c r="H16" s="38">
        <v>15000</v>
      </c>
      <c r="I16" s="39" t="s">
        <v>434</v>
      </c>
      <c r="J16" s="40">
        <f t="shared" si="1"/>
        <v>1</v>
      </c>
      <c r="K16" s="40">
        <v>0</v>
      </c>
      <c r="L16" s="41">
        <f t="shared" si="2"/>
        <v>0</v>
      </c>
      <c r="M16" s="41">
        <f t="shared" si="0"/>
        <v>0</v>
      </c>
    </row>
    <row r="17" spans="1:13" ht="82.5" customHeight="1" x14ac:dyDescent="0.25">
      <c r="A17" s="33" t="s">
        <v>175</v>
      </c>
      <c r="B17" s="34" t="s">
        <v>54</v>
      </c>
      <c r="C17" s="34" t="s">
        <v>396</v>
      </c>
      <c r="D17" s="34" t="s">
        <v>411</v>
      </c>
      <c r="E17" s="36">
        <v>440000</v>
      </c>
      <c r="F17" s="36">
        <v>50000</v>
      </c>
      <c r="G17" s="37">
        <v>74</v>
      </c>
      <c r="H17" s="38">
        <v>20000</v>
      </c>
      <c r="I17" s="39" t="s">
        <v>440</v>
      </c>
      <c r="J17" s="40">
        <f t="shared" si="1"/>
        <v>1</v>
      </c>
      <c r="K17" s="40">
        <v>0</v>
      </c>
      <c r="L17" s="41">
        <f t="shared" si="2"/>
        <v>0</v>
      </c>
      <c r="M17" s="41">
        <f t="shared" si="0"/>
        <v>0</v>
      </c>
    </row>
    <row r="18" spans="1:13" ht="148.5" customHeight="1" x14ac:dyDescent="0.25">
      <c r="A18" s="33" t="s">
        <v>174</v>
      </c>
      <c r="B18" s="34" t="s">
        <v>173</v>
      </c>
      <c r="C18" s="34" t="s">
        <v>397</v>
      </c>
      <c r="D18" s="34" t="s">
        <v>412</v>
      </c>
      <c r="E18" s="36">
        <v>26000</v>
      </c>
      <c r="F18" s="36">
        <v>15600</v>
      </c>
      <c r="G18" s="37">
        <v>63</v>
      </c>
      <c r="H18" s="38">
        <v>0</v>
      </c>
      <c r="I18" s="39"/>
      <c r="J18" s="40">
        <f t="shared" si="1"/>
        <v>0</v>
      </c>
      <c r="K18" s="40">
        <v>0</v>
      </c>
      <c r="L18" s="41">
        <f t="shared" si="2"/>
        <v>0</v>
      </c>
      <c r="M18" s="41">
        <f t="shared" si="0"/>
        <v>0</v>
      </c>
    </row>
    <row r="19" spans="1:13" ht="56.25" x14ac:dyDescent="0.25">
      <c r="A19" s="33" t="s">
        <v>172</v>
      </c>
      <c r="B19" s="34" t="s">
        <v>171</v>
      </c>
      <c r="C19" s="34" t="s">
        <v>398</v>
      </c>
      <c r="D19" s="34" t="s">
        <v>413</v>
      </c>
      <c r="E19" s="36">
        <v>79000</v>
      </c>
      <c r="F19" s="36">
        <v>24000</v>
      </c>
      <c r="G19" s="37">
        <v>90</v>
      </c>
      <c r="H19" s="38">
        <v>17000</v>
      </c>
      <c r="I19" s="39" t="s">
        <v>434</v>
      </c>
      <c r="J19" s="40">
        <f t="shared" si="1"/>
        <v>1</v>
      </c>
      <c r="K19" s="40">
        <v>0</v>
      </c>
      <c r="L19" s="41">
        <f t="shared" si="2"/>
        <v>0</v>
      </c>
      <c r="M19" s="41">
        <f t="shared" si="0"/>
        <v>0</v>
      </c>
    </row>
    <row r="20" spans="1:13" ht="45" x14ac:dyDescent="0.25">
      <c r="A20" s="33" t="s">
        <v>170</v>
      </c>
      <c r="B20" s="34" t="s">
        <v>169</v>
      </c>
      <c r="C20" s="34" t="s">
        <v>399</v>
      </c>
      <c r="D20" s="34" t="s">
        <v>414</v>
      </c>
      <c r="E20" s="36">
        <v>107000</v>
      </c>
      <c r="F20" s="36">
        <v>35000</v>
      </c>
      <c r="G20" s="37">
        <v>95</v>
      </c>
      <c r="H20" s="38">
        <v>20000</v>
      </c>
      <c r="I20" s="39" t="s">
        <v>434</v>
      </c>
      <c r="J20" s="40">
        <f t="shared" si="1"/>
        <v>1</v>
      </c>
      <c r="K20" s="40">
        <v>0</v>
      </c>
      <c r="L20" s="41">
        <f t="shared" si="2"/>
        <v>0</v>
      </c>
      <c r="M20" s="41">
        <f t="shared" si="0"/>
        <v>0</v>
      </c>
    </row>
    <row r="21" spans="1:13" ht="67.5" x14ac:dyDescent="0.25">
      <c r="A21" s="33" t="s">
        <v>168</v>
      </c>
      <c r="B21" s="34" t="s">
        <v>167</v>
      </c>
      <c r="C21" s="34" t="s">
        <v>400</v>
      </c>
      <c r="D21" s="34" t="s">
        <v>415</v>
      </c>
      <c r="E21" s="36">
        <v>78000</v>
      </c>
      <c r="F21" s="36">
        <v>17500</v>
      </c>
      <c r="G21" s="37">
        <v>0</v>
      </c>
      <c r="H21" s="38">
        <v>0</v>
      </c>
      <c r="I21" s="39" t="s">
        <v>433</v>
      </c>
      <c r="J21" s="40">
        <f t="shared" si="1"/>
        <v>0</v>
      </c>
      <c r="K21" s="40">
        <v>0</v>
      </c>
      <c r="L21" s="41">
        <f t="shared" si="2"/>
        <v>0</v>
      </c>
      <c r="M21" s="41">
        <f t="shared" si="0"/>
        <v>0</v>
      </c>
    </row>
    <row r="22" spans="1:13" ht="19.5" customHeight="1" thickBot="1" x14ac:dyDescent="0.3">
      <c r="A22" s="42"/>
      <c r="B22" s="43"/>
      <c r="C22" s="43"/>
      <c r="D22" s="43"/>
      <c r="E22" s="44">
        <f>SUM(E3:E21)</f>
        <v>2117100</v>
      </c>
      <c r="F22" s="44">
        <f>SUM(F3:F21)</f>
        <v>673700</v>
      </c>
      <c r="G22" s="45"/>
      <c r="H22" s="38">
        <f>SUM(H3:H21)</f>
        <v>330000</v>
      </c>
      <c r="I22" s="46"/>
      <c r="J22" s="40">
        <f>SUM(J3:J21)</f>
        <v>17</v>
      </c>
      <c r="K22" s="40">
        <f>SUM(K3:K21)</f>
        <v>5</v>
      </c>
      <c r="L22" s="41">
        <f>SUM(L3:L21)</f>
        <v>5</v>
      </c>
      <c r="M22" s="41">
        <f>SUM(M3:M21)</f>
        <v>107000</v>
      </c>
    </row>
    <row r="23" spans="1:13" x14ac:dyDescent="0.25">
      <c r="A23" s="9"/>
      <c r="B23" s="9"/>
      <c r="C23" s="9"/>
      <c r="D23" s="9"/>
      <c r="E23" s="10"/>
      <c r="F23" s="10"/>
      <c r="G23" s="10"/>
      <c r="H23" s="6"/>
      <c r="I23" s="6"/>
      <c r="J23" s="10"/>
      <c r="K23" s="10"/>
    </row>
  </sheetData>
  <sheetProtection password="CF02" sheet="1" objects="1" scenarios="1"/>
  <mergeCells count="1">
    <mergeCell ref="A1:I1"/>
  </mergeCells>
  <pageMargins left="0.23622047244094491" right="0.23622047244094491" top="0.74803149606299213" bottom="0.74803149606299213" header="0.31496062992125984" footer="0.31496062992125984"/>
  <pageSetup paperSize="9" orientation="landscape" r:id="rId1"/>
  <headerFooter>
    <oddFooter>&amp;LPříloha č. 1&amp;C&amp;8Stránka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10</vt:i4>
      </vt:variant>
    </vt:vector>
  </HeadingPairs>
  <TitlesOfParts>
    <vt:vector size="17" baseType="lpstr">
      <vt:lpstr>souhrn</vt:lpstr>
      <vt:lpstr>13smr01</vt:lpstr>
      <vt:lpstr>13smr02</vt:lpstr>
      <vt:lpstr>13smr03</vt:lpstr>
      <vt:lpstr>13smr04</vt:lpstr>
      <vt:lpstr>13smr05</vt:lpstr>
      <vt:lpstr>List3</vt:lpstr>
      <vt:lpstr>'13smr01'!Názvy_tisku</vt:lpstr>
      <vt:lpstr>'13smr02'!Názvy_tisku</vt:lpstr>
      <vt:lpstr>'13smr03'!Názvy_tisku</vt:lpstr>
      <vt:lpstr>'13smr04'!Názvy_tisku</vt:lpstr>
      <vt:lpstr>'13smr05'!Názvy_tisku</vt:lpstr>
      <vt:lpstr>'13smr01'!Oblast_tisku</vt:lpstr>
      <vt:lpstr>'13smr02'!Oblast_tisku</vt:lpstr>
      <vt:lpstr>'13smr03'!Oblast_tisku</vt:lpstr>
      <vt:lpstr>'13smr04'!Oblast_tisku</vt:lpstr>
      <vt:lpstr>'13smr05'!Oblast_tisku</vt:lpstr>
    </vt:vector>
  </TitlesOfParts>
  <Company>Krajský úřad, Královehradecký kraj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Komorová</dc:creator>
  <cp:lastModifiedBy>Knotek Ondřej</cp:lastModifiedBy>
  <cp:lastPrinted>2013-02-20T10:04:04Z</cp:lastPrinted>
  <dcterms:created xsi:type="dcterms:W3CDTF">2013-01-15T07:21:09Z</dcterms:created>
  <dcterms:modified xsi:type="dcterms:W3CDTF">2013-02-20T10:05:32Z</dcterms:modified>
</cp:coreProperties>
</file>