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40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2-2016\přílohy ke zveřejnění\2016\17 RK\"/>
    </mc:Choice>
  </mc:AlternateContent>
  <bookViews>
    <workbookView xWindow="0" yWindow="0" windowWidth="23040" windowHeight="9396"/>
  </bookViews>
  <sheets>
    <sheet name="tab. č. 6" sheetId="1" r:id="rId1"/>
  </sheets>
  <definedNames>
    <definedName name="_xlnm._FilterDatabase" localSheetId="0" hidden="1">'tab. č. 6'!$A$4:$I$90</definedName>
    <definedName name="_xlnm.Print_Titles" localSheetId="0">'tab. č. 6'!$A:$D,'tab. č. 6'!$1:$4</definedName>
    <definedName name="_xlnm.Print_Area" localSheetId="0">'tab. č. 6'!$A$1:$I$90</definedName>
    <definedName name="Z_9ACAA541_5870_49F2_BD4F_2793E6E5501E_.wvu.FilterData" localSheetId="0" hidden="1">'tab. č. 6'!$A$4:$I$90</definedName>
    <definedName name="Z_C2DBA559_0E88_4AB5_8D03_EDDE9E6803E5_.wvu.Cols" localSheetId="0" hidden="1">'tab. č. 6'!$C:$C</definedName>
    <definedName name="Z_C2DBA559_0E88_4AB5_8D03_EDDE9E6803E5_.wvu.FilterData" localSheetId="0" hidden="1">'tab. č. 6'!$A$4:$I$90</definedName>
    <definedName name="Z_C2DBA559_0E88_4AB5_8D03_EDDE9E6803E5_.wvu.PrintArea" localSheetId="0" hidden="1">'tab. č. 6'!$A$1:$I$90</definedName>
    <definedName name="Z_C2DBA559_0E88_4AB5_8D03_EDDE9E6803E5_.wvu.PrintTitles" localSheetId="0" hidden="1">'tab. č. 6'!$A:$D,'tab. č. 6'!$1:$4</definedName>
    <definedName name="Z_C5BD4477_DD32_4DCA_886D_4708F26F0065_.wvu.FilterData" localSheetId="0" hidden="1">'tab. č. 6'!$A$4:$I$90</definedName>
    <definedName name="Z_C5BD4477_DD32_4DCA_886D_4708F26F0065_.wvu.PrintTitles" localSheetId="0" hidden="1">'tab. č. 6'!$3:$4</definedName>
    <definedName name="Z_CD97A9FC_AADE_4F7C_8289_21397D00CE15_.wvu.FilterData" localSheetId="0" hidden="1">'tab. č. 6'!$A$4:$I$90</definedName>
    <definedName name="Z_DE395721_7B05_42C8_BFCC_925469DF603A_.wvu.Cols" localSheetId="0" hidden="1">'tab. č. 6'!$C:$C</definedName>
    <definedName name="Z_DE395721_7B05_42C8_BFCC_925469DF603A_.wvu.FilterData" localSheetId="0" hidden="1">'tab. č. 6'!$A$4:$I$90</definedName>
    <definedName name="Z_DE395721_7B05_42C8_BFCC_925469DF603A_.wvu.PrintArea" localSheetId="0" hidden="1">'tab. č. 6'!$A$1:$I$90</definedName>
    <definedName name="Z_DE395721_7B05_42C8_BFCC_925469DF603A_.wvu.PrintTitles" localSheetId="0" hidden="1">'tab. č. 6'!$A:$D,'tab. č. 6'!$1:$4</definedName>
  </definedNames>
  <calcPr calcId="152511"/>
  <customWorkbookViews>
    <customWorkbookView name="Klimešová Michaela – osobní zobrazení" guid="{C2DBA559-0E88-4AB5-8D03-EDDE9E6803E5}" mergeInterval="0" personalView="1" maximized="1" xWindow="-9" yWindow="-9" windowWidth="1938" windowHeight="1050" activeSheetId="1"/>
    <customWorkbookView name="213 – osobní zobrazení" guid="{C5BD4477-DD32-4DCA-886D-4708F26F0065}" mergeInterval="0" personalView="1" maximized="1" xWindow="-8" yWindow="-8" windowWidth="1936" windowHeight="1056" activeSheetId="1"/>
    <customWorkbookView name="Jan Vaníček – osobní zobrazení" guid="{A24ECDC8-ECB7-404C-9904-7568BCD24E1F}" mergeInterval="0" personalView="1" xWindow="953" yWindow="52" windowWidth="912" windowHeight="1003" activeSheetId="1" showComments="commIndAndComment"/>
    <customWorkbookView name="395 – osobní zobrazení" guid="{CD97A9FC-AADE-4F7C-8289-21397D00CE15}" mergeInterval="0" personalView="1" xWindow="92" yWindow="6" windowWidth="1792" windowHeight="1032" activeSheetId="1"/>
    <customWorkbookView name="Jarkovský Václav Ing. – osobní zobrazení" guid="{DE395721-7B05-42C8-BFCC-925469DF603A}" mergeInterval="0" personalView="1" xWindow="4" windowWidth="1016" windowHeight="1040" activeSheetId="1"/>
  </customWorkbookViews>
</workbook>
</file>

<file path=xl/calcChain.xml><?xml version="1.0" encoding="utf-8"?>
<calcChain xmlns="http://schemas.openxmlformats.org/spreadsheetml/2006/main">
  <c r="H90" i="1" l="1"/>
  <c r="H97" i="1"/>
  <c r="H96" i="1"/>
  <c r="H95" i="1"/>
  <c r="H94" i="1"/>
  <c r="H93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H98" i="1" l="1"/>
  <c r="I96" i="1"/>
  <c r="I95" i="1"/>
  <c r="I90" i="1"/>
  <c r="I94" i="1"/>
  <c r="I97" i="1"/>
  <c r="I93" i="1"/>
  <c r="F90" i="1"/>
  <c r="G90" i="1"/>
  <c r="E90" i="1"/>
  <c r="E93" i="1"/>
  <c r="F97" i="1"/>
  <c r="G97" i="1"/>
  <c r="E97" i="1"/>
  <c r="F96" i="1"/>
  <c r="G96" i="1"/>
  <c r="E96" i="1"/>
  <c r="F95" i="1"/>
  <c r="G95" i="1"/>
  <c r="E95" i="1"/>
  <c r="F94" i="1"/>
  <c r="G94" i="1"/>
  <c r="E94" i="1"/>
  <c r="F93" i="1"/>
  <c r="G93" i="1"/>
  <c r="I98" i="1" l="1"/>
  <c r="E98" i="1"/>
  <c r="G98" i="1"/>
  <c r="F98" i="1"/>
</calcChain>
</file>

<file path=xl/comments1.xml><?xml version="1.0" encoding="utf-8"?>
<comments xmlns="http://schemas.openxmlformats.org/spreadsheetml/2006/main">
  <authors>
    <author>Jarkovský Václav Ing.</author>
  </authors>
  <commentList>
    <comment ref="H8" authorId="0" guid="{0334A8C4-DDC4-4AD1-BC51-3E1FE9E4CC9D}" shapeId="0">
      <text>
        <r>
          <rPr>
            <sz val="9"/>
            <color indexed="81"/>
            <rFont val="Tahoma"/>
            <family val="2"/>
            <charset val="238"/>
          </rPr>
          <t xml:space="preserve">úklid a údržba nemovitosti - mzdy Hluchák
</t>
        </r>
      </text>
    </comment>
    <comment ref="H11" authorId="0" guid="{B5FD4735-28AF-47D7-B1C8-2C48E64D572B}" shapeId="0">
      <text>
        <r>
          <rPr>
            <sz val="9"/>
            <color indexed="81"/>
            <rFont val="Tahoma"/>
            <family val="2"/>
            <charset val="238"/>
          </rPr>
          <t xml:space="preserve">vyčlenění prostředků na platy (odměny) a dohody (OON) Kč ze schváleného objemu NIV  na pořádání 38. Celostátní přehlídky SOČ
</t>
        </r>
      </text>
    </comment>
  </commentList>
</comments>
</file>

<file path=xl/sharedStrings.xml><?xml version="1.0" encoding="utf-8"?>
<sst xmlns="http://schemas.openxmlformats.org/spreadsheetml/2006/main" count="104" uniqueCount="104">
  <si>
    <t>org.</t>
  </si>
  <si>
    <t>okr</t>
  </si>
  <si>
    <t>Gymnázium Boženy Němcové, Hradec Králové, Pospíšilova tř. 324</t>
  </si>
  <si>
    <t>Gymnázium J. K. Tyla, Hradec Králové, Tylovo nábřeží 682</t>
  </si>
  <si>
    <t>Gymnázium, Nový Bydžov, Komenského 77</t>
  </si>
  <si>
    <t>Obchodní akademie, Střední odborná škola a Jazyková škola s právem státní jazykové zkoušky, Hradec Králové</t>
  </si>
  <si>
    <t>Vyšší odborná škola a Střední odborná škola, Nový Bydžov, Jana Maláta 1869</t>
  </si>
  <si>
    <t>Střední odborná škola veterinární, Hradec Králové-Kukleny, Pražská 68</t>
  </si>
  <si>
    <t>Střední průmyslová škola, Střední odborná škola a Střední odborné učiliště, Hradec Králové, Hradební 1029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</si>
  <si>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</si>
  <si>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</si>
  <si>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Střední průmyslová škola stavební, Hradec Králové, Pospíšilova tř. 787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</si>
  <si>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</si>
  <si>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</si>
  <si>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</si>
  <si>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Střední škola potravinářská, Smiřice, Gen. Govorova 110</t>
  </si>
  <si>
    <t>Odborné učiliště, Hradec Králové, 17. listopadu 1212</t>
  </si>
  <si>
    <t>Mateřská škola, Speciální základní škola a Praktická škola, Hradec Králové, Hradecká 1231</t>
  </si>
  <si>
    <t>Střední škola, Základní škola a Mateřská škola, Hradec Králové, Štefánikova 549</t>
  </si>
  <si>
    <t>Základní škola a Mateřská škola při Fakultní nemocnici, Hradec Králové, Sokolská třída 581</t>
  </si>
  <si>
    <t>Základní škola, Nový Bydžov, F. Palackého 1240</t>
  </si>
  <si>
    <t>Pedagogicko-psychologická poradna Královéhradeckého kraje, Hradec Králové, Na Okrouhlíku 1371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</si>
  <si>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</si>
  <si>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</si>
  <si>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</si>
  <si>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</si>
  <si>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Gymnázium, střední odborná škola, střední odborné učiliště  a vyšší odborná škola, Hořice, Riegrova 1403</t>
  </si>
  <si>
    <t>Gymnázium a Střední odborná škola pedagogická, Nová Paka, Kumburská 740</t>
  </si>
  <si>
    <t>Masarykova obchodní akademie, Jičín, 17. listopadu 220</t>
  </si>
  <si>
    <t>Střední průmyslová škola kamenická a sochařská, Hořice, Husova 675</t>
  </si>
  <si>
    <t>Střední škola zahradnická, Kopidlno, náměstí Hilmarovo 1</t>
  </si>
  <si>
    <t>Integrovaná střední škola, Nová Paka, Kumburská 846</t>
  </si>
  <si>
    <t>Střední odborné učiliště, Lázně Bělohrad, Zámecká 478</t>
  </si>
  <si>
    <t>Střední škola gastronomie a služeb, Nová Paka, Masarykovo nám. 2</t>
  </si>
  <si>
    <t>Vyšší odborná škola a  Střední průmyslová škola, Jičín, Pod Koželuhy 100</t>
  </si>
  <si>
    <t>Odborné učiliště a Praktická škola, Hořice, Havlíčkova 54</t>
  </si>
  <si>
    <t>Základní škola, Hořice, Husova 11</t>
  </si>
  <si>
    <t>Základní škola Praktická škola, Jičín, Soudná 12</t>
  </si>
  <si>
    <t>Gymnázium, Broumov, Hradební 218</t>
  </si>
  <si>
    <t>Gymnázium Jaroslava Žáka, Jaroměř, Lužická 423</t>
  </si>
  <si>
    <t>Jiráskovo gymnázium, Náchod, Řezníčkova 451</t>
  </si>
  <si>
    <t>Obchodní akademie, Náchod, Denisovo nábřeží 673</t>
  </si>
  <si>
    <t>Střední škola propagační tvorby a polygrafie, Velké Poříčí, Náchodská 285</t>
  </si>
  <si>
    <t>Střední škola řemeslná, Jaroměř, Studničkova 260</t>
  </si>
  <si>
    <t>Střední  škola oděvní, služeb a ekonomiky,  Červený Kostelec, 17.listopadu 1197</t>
  </si>
  <si>
    <t>Střední průmyslová škola, střední odborná škola a střední odborné učiliště, Nové Město nad Metují, Školní 1377</t>
  </si>
  <si>
    <t>Střední škola hotelnictví a  společného stravování, Teplice nad Metují, Střmenské podhradí 218</t>
  </si>
  <si>
    <t>Vyšší odborná škola stavební a Střední průmyslová škola stavební arch. Jana Letzela, Náchod, Pražská 931</t>
  </si>
  <si>
    <t>Střední škola a Základní škola, Nové Město nad Metují, Husovo nám. 1218</t>
  </si>
  <si>
    <t>Základní škola a Mateřská škola Josefa Zemana, Náchod, Jiráskova 461</t>
  </si>
  <si>
    <t>Základní škola praktická, Jaroměř, Komenského 392</t>
  </si>
  <si>
    <t>Základní škola speciální a Praktická škola, Jaroměř, Palackého 142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</si>
  <si>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</si>
  <si>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</si>
  <si>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</si>
  <si>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</si>
  <si>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</si>
  <si>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</si>
  <si>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</si>
  <si>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Střední škola zemědělská a ekologická a střední odborné učiliště chladicí a klimatizační techniky, Kostelec nad Orlicí, Komeského 873</t>
  </si>
  <si>
    <t>Základní škola a Praktická škola, Rychnov nad Kněžnou, Kolowratská 485</t>
  </si>
  <si>
    <t>Základní škola, Kostelec nad Orlicí, Komenského 515</t>
  </si>
  <si>
    <t>Základní škola, Dobruška, Opočenská 115</t>
  </si>
  <si>
    <t>Dětský domov,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</si>
  <si>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</si>
  <si>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</si>
  <si>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</si>
  <si>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Gymnázium, Vrchlabí, Komenského 586</t>
  </si>
  <si>
    <t>Gymnázium a Střední odborná škola, Hostinné, Horská 309</t>
  </si>
  <si>
    <t>Obchodní akademie, Trutnov, Malé náměstí 158</t>
  </si>
  <si>
    <t>Střední odborná škola a Střední odborné učiliště, Vrchlabí, Krkonošská 265</t>
  </si>
  <si>
    <t>Střední škola informatiky a služeb, Dvůr Králové nad Labem, Elišky Krásnohorské 2069</t>
  </si>
  <si>
    <t>Střední průmyslová škola, Trutnov, Školní 101</t>
  </si>
  <si>
    <t>Vyšší odborná škola zdravotnická a Střední zdravotnická škola, Trutnov, Procházkova 303</t>
  </si>
  <si>
    <t>Česká lesnická akademie Trutnov - střední škola a vyšší odborná škola</t>
  </si>
  <si>
    <t>Střední odborná škola a Střední odborné učiliště,Trutnov, Volanovská 243</t>
  </si>
  <si>
    <t>Odborné učiliště a Základní škola Sluneční, Hostinné, Mládežnická 329</t>
  </si>
  <si>
    <t>Mateřská škola speciální, Trutnov, Na Struze 124</t>
  </si>
  <si>
    <t>Základní škola a Mateřská škola, Vrchlabí, Krkonošská 230</t>
  </si>
  <si>
    <t>Základní škola logopedická a Mateřská škola logopedická, Choustníkovo Hradiště 161</t>
  </si>
  <si>
    <t>Základní škola a Mateřská škola při dětské léčebně, Janské Lázně, Horní promenáda 268</t>
  </si>
  <si>
    <t>Základní škola a Praktická škola, Dvůr Králové nad Labem, Přemyslova 479</t>
  </si>
  <si>
    <t xml:space="preserve">Mateřská škola, Základní škola a Praktická škola,Trutnov </t>
  </si>
  <si>
    <t>Speciální základní škola Augustina Bartoše, Úpice, Nábřeží pplk. A. Bunzla 660</t>
  </si>
  <si>
    <t>Dětský domov, základní škola a školní jídelna, Dolní Lánov 240</t>
  </si>
  <si>
    <t>Dětský domov a školní jídelna, Vrchlabí, Žižkova 497</t>
  </si>
  <si>
    <t>okres Hradec Králové</t>
  </si>
  <si>
    <t>okres Jičín</t>
  </si>
  <si>
    <t>okres Náchod</t>
  </si>
  <si>
    <t>okres Rychnov n. Kn.</t>
  </si>
  <si>
    <t>okres Trutnov</t>
  </si>
  <si>
    <t>CELKEM</t>
  </si>
  <si>
    <t>Střední průmyslová škola, Hronov, Hostovského 910</t>
  </si>
  <si>
    <t xml:space="preserve">ODPA </t>
  </si>
  <si>
    <t>polytech. kroužky, OON</t>
  </si>
  <si>
    <t>platy učitelů odborných předmětů</t>
  </si>
  <si>
    <t>ostatní - individ. úpravy</t>
  </si>
  <si>
    <t>region. soutěže kap.9, OON</t>
  </si>
  <si>
    <t>celk. limit mzdových prostředků</t>
  </si>
  <si>
    <t>částky v tis. Kč</t>
  </si>
  <si>
    <t>Nastavení specifických ukazatelů PO limit mzdových prostředků hrazených z příspěvku na provoz pro rok 2016</t>
  </si>
  <si>
    <t>Rada KHK dne 4.4.2016</t>
  </si>
  <si>
    <t>Příspěvkové organizace kraje</t>
  </si>
  <si>
    <t>tab. č.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</si>
</sst>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0"/>
      <name val="Times New Roman CE"/>
      <charset val="238"/>
    </font>
    <font>
      <b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name val="Calibri"/>
      <family val="2"/>
      <scheme val="minor"/>
    </font>
    <font>
      <sz val="10"/>
      <color theme="1"/>
      <name val="Times New Roman"/>
      <family val="1"/>
      <charset val="238"/>
    </font>
    <font>
      <sz val="9"/>
      <name val="Times New Roman"/>
      <family val="2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5">
    <xf numFmtId="0" fontId="0" fillId="0" borderId="0" xfId="0"/>
    <xf numFmtId="0" fontId="3" fillId="0" borderId="4" xfId="1" applyFont="1" applyFill="1" applyBorder="1" applyAlignment="1">
      <alignment horizontal="center" vertical="center" wrapText="1"/>
    </xf>
    <xf numFmtId="1" fontId="2" fillId="0" borderId="7" xfId="1" applyNumberFormat="1" applyFont="1" applyBorder="1" applyAlignment="1">
      <alignment horizontal="center" vertical="center"/>
    </xf>
    <xf numFmtId="1" fontId="4" fillId="0" borderId="8" xfId="1" applyNumberFormat="1" applyFont="1" applyBorder="1" applyAlignment="1">
      <alignment horizontal="center" vertical="center"/>
    </xf>
    <xf numFmtId="1" fontId="4" fillId="0" borderId="10" xfId="1" applyNumberFormat="1" applyFont="1" applyBorder="1" applyAlignment="1">
      <alignment horizontal="center" vertical="center"/>
    </xf>
    <xf numFmtId="1" fontId="2" fillId="0" borderId="12" xfId="1" applyNumberFormat="1" applyFont="1" applyBorder="1" applyAlignment="1">
      <alignment horizontal="center" vertical="center"/>
    </xf>
    <xf numFmtId="1" fontId="4" fillId="0" borderId="13" xfId="1" applyNumberFormat="1" applyFont="1" applyBorder="1" applyAlignment="1">
      <alignment horizontal="center" vertical="center"/>
    </xf>
    <xf numFmtId="1" fontId="2" fillId="0" borderId="15" xfId="1" applyNumberFormat="1" applyFont="1" applyBorder="1" applyAlignment="1">
      <alignment horizontal="center" vertical="center"/>
    </xf>
    <xf numFmtId="1" fontId="2" fillId="0" borderId="16" xfId="1" applyNumberFormat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1" fontId="4" fillId="0" borderId="5" xfId="1" applyNumberFormat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1" fontId="2" fillId="0" borderId="7" xfId="1" applyNumberFormat="1" applyFont="1" applyFill="1" applyBorder="1" applyAlignment="1">
      <alignment horizontal="center" vertical="center"/>
    </xf>
    <xf numFmtId="1" fontId="4" fillId="0" borderId="8" xfId="1" applyNumberFormat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1" fontId="2" fillId="0" borderId="17" xfId="1" applyNumberFormat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1" fontId="4" fillId="0" borderId="20" xfId="1" applyNumberFormat="1" applyFont="1" applyBorder="1" applyAlignment="1">
      <alignment horizontal="center" vertical="center"/>
    </xf>
    <xf numFmtId="1" fontId="4" fillId="0" borderId="18" xfId="1" applyNumberFormat="1" applyFont="1" applyBorder="1" applyAlignment="1">
      <alignment horizontal="center" vertical="center"/>
    </xf>
    <xf numFmtId="1" fontId="2" fillId="0" borderId="21" xfId="1" applyNumberFormat="1" applyFont="1" applyBorder="1" applyAlignment="1">
      <alignment horizontal="center" vertical="center"/>
    </xf>
    <xf numFmtId="0" fontId="5" fillId="0" borderId="20" xfId="0" applyFont="1" applyFill="1" applyBorder="1" applyAlignment="1">
      <alignment horizontal="left" vertical="center" wrapText="1"/>
    </xf>
    <xf numFmtId="164" fontId="0" fillId="0" borderId="20" xfId="0" applyNumberFormat="1" applyFill="1" applyBorder="1" applyAlignment="1">
      <alignment horizontal="center"/>
    </xf>
    <xf numFmtId="164" fontId="5" fillId="0" borderId="20" xfId="0" applyNumberFormat="1" applyFont="1" applyFill="1" applyBorder="1" applyAlignment="1">
      <alignment horizontal="center"/>
    </xf>
    <xf numFmtId="164" fontId="0" fillId="0" borderId="0" xfId="0" applyNumberFormat="1"/>
    <xf numFmtId="0" fontId="6" fillId="0" borderId="0" xfId="0" applyFont="1"/>
    <xf numFmtId="0" fontId="3" fillId="0" borderId="9" xfId="1" applyNumberFormat="1" applyFont="1" applyBorder="1" applyAlignment="1">
      <alignment horizontal="left" vertical="center" wrapText="1"/>
    </xf>
    <xf numFmtId="0" fontId="3" fillId="0" borderId="9" xfId="1" applyNumberFormat="1" applyFont="1" applyFill="1" applyBorder="1" applyAlignment="1">
      <alignment horizontal="left" vertical="center" wrapText="1"/>
    </xf>
    <xf numFmtId="0" fontId="7" fillId="0" borderId="9" xfId="1" applyNumberFormat="1" applyFont="1" applyBorder="1" applyAlignment="1">
      <alignment horizontal="left" vertical="center" wrapText="1"/>
    </xf>
    <xf numFmtId="0" fontId="8" fillId="0" borderId="11" xfId="1" applyNumberFormat="1" applyFont="1" applyBorder="1" applyAlignment="1">
      <alignment horizontal="left" vertical="center" wrapText="1"/>
    </xf>
    <xf numFmtId="0" fontId="7" fillId="0" borderId="14" xfId="1" applyNumberFormat="1" applyFont="1" applyBorder="1" applyAlignment="1">
      <alignment horizontal="left" vertical="center" wrapText="1"/>
    </xf>
    <xf numFmtId="0" fontId="7" fillId="2" borderId="9" xfId="1" applyNumberFormat="1" applyFont="1" applyFill="1" applyBorder="1" applyAlignment="1">
      <alignment horizontal="left" vertical="center" wrapText="1"/>
    </xf>
    <xf numFmtId="0" fontId="7" fillId="0" borderId="11" xfId="1" applyNumberFormat="1" applyFont="1" applyBorder="1" applyAlignment="1">
      <alignment horizontal="left" vertical="center" wrapText="1"/>
    </xf>
    <xf numFmtId="0" fontId="7" fillId="2" borderId="14" xfId="1" applyNumberFormat="1" applyFont="1" applyFill="1" applyBorder="1" applyAlignment="1">
      <alignment horizontal="left" vertical="center" wrapText="1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wrapText="1"/>
    </xf>
    <xf numFmtId="0" fontId="7" fillId="0" borderId="9" xfId="1" applyNumberFormat="1" applyFont="1" applyFill="1" applyBorder="1" applyAlignment="1">
      <alignment horizontal="left" vertical="center" wrapText="1"/>
    </xf>
    <xf numFmtId="0" fontId="7" fillId="0" borderId="19" xfId="1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wrapText="1"/>
    </xf>
    <xf numFmtId="0" fontId="7" fillId="3" borderId="9" xfId="1" applyNumberFormat="1" applyFont="1" applyFill="1" applyBorder="1" applyAlignment="1">
      <alignment horizontal="left" vertical="center" wrapText="1"/>
    </xf>
    <xf numFmtId="0" fontId="7" fillId="0" borderId="26" xfId="1" applyNumberFormat="1" applyFont="1" applyFill="1" applyBorder="1" applyAlignment="1">
      <alignment horizontal="left" vertical="center" wrapText="1"/>
    </xf>
    <xf numFmtId="0" fontId="10" fillId="0" borderId="0" xfId="0" applyFont="1"/>
    <xf numFmtId="1" fontId="2" fillId="0" borderId="8" xfId="1" applyNumberFormat="1" applyFont="1" applyBorder="1" applyAlignment="1">
      <alignment horizontal="center" vertical="center"/>
    </xf>
    <xf numFmtId="1" fontId="2" fillId="0" borderId="13" xfId="1" applyNumberFormat="1" applyFont="1" applyBorder="1" applyAlignment="1">
      <alignment horizontal="center" vertical="center"/>
    </xf>
    <xf numFmtId="1" fontId="2" fillId="0" borderId="10" xfId="1" applyNumberFormat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1" fontId="2" fillId="0" borderId="8" xfId="1" applyNumberFormat="1" applyFont="1" applyFill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1" fontId="2" fillId="0" borderId="18" xfId="1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12" fillId="0" borderId="1" xfId="1" applyFont="1" applyFill="1" applyBorder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164" fontId="14" fillId="0" borderId="0" xfId="0" applyNumberFormat="1" applyFont="1" applyAlignment="1">
      <alignment horizontal="center"/>
    </xf>
    <xf numFmtId="164" fontId="15" fillId="0" borderId="22" xfId="0" applyNumberFormat="1" applyFont="1" applyBorder="1" applyAlignment="1">
      <alignment horizontal="center" wrapText="1"/>
    </xf>
    <xf numFmtId="164" fontId="14" fillId="0" borderId="24" xfId="0" applyNumberFormat="1" applyFont="1" applyBorder="1" applyAlignment="1">
      <alignment horizontal="center" vertical="center"/>
    </xf>
    <xf numFmtId="164" fontId="14" fillId="0" borderId="27" xfId="0" applyNumberFormat="1" applyFont="1" applyBorder="1" applyAlignment="1">
      <alignment horizontal="center" vertical="center"/>
    </xf>
    <xf numFmtId="164" fontId="14" fillId="0" borderId="23" xfId="0" applyNumberFormat="1" applyFont="1" applyBorder="1" applyAlignment="1">
      <alignment horizontal="center" vertical="center"/>
    </xf>
    <xf numFmtId="164" fontId="14" fillId="0" borderId="25" xfId="0" applyNumberFormat="1" applyFont="1" applyBorder="1" applyAlignment="1">
      <alignment horizontal="center" vertical="center"/>
    </xf>
    <xf numFmtId="164" fontId="0" fillId="0" borderId="20" xfId="0" applyNumberFormat="1" applyBorder="1" applyAlignment="1">
      <alignment horizontal="center"/>
    </xf>
    <xf numFmtId="164" fontId="16" fillId="0" borderId="20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 wrapText="1"/>
    </xf>
    <xf numFmtId="164" fontId="17" fillId="0" borderId="2" xfId="0" applyNumberFormat="1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164" fontId="0" fillId="0" borderId="28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9" fillId="0" borderId="0" xfId="0" applyFont="1"/>
    <xf numFmtId="164" fontId="0" fillId="0" borderId="37" xfId="0" applyNumberFormat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14" fillId="0" borderId="39" xfId="0" applyNumberFormat="1" applyFon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9" Type="http://schemas.openxmlformats.org/officeDocument/2006/relationships/revisionLog" Target="revisionLog39.xml"/><Relationship Id="rId3" Type="http://schemas.openxmlformats.org/officeDocument/2006/relationships/revisionLog" Target="revisionLog3.xml"/><Relationship Id="rId21" Type="http://schemas.openxmlformats.org/officeDocument/2006/relationships/revisionLog" Target="revisionLog21.xml"/><Relationship Id="rId34" Type="http://schemas.openxmlformats.org/officeDocument/2006/relationships/revisionLog" Target="revisionLog34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38" Type="http://schemas.openxmlformats.org/officeDocument/2006/relationships/revisionLog" Target="revisionLog38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0" Type="http://schemas.openxmlformats.org/officeDocument/2006/relationships/revisionLog" Target="revisionLog20.xml"/><Relationship Id="rId29" Type="http://schemas.openxmlformats.org/officeDocument/2006/relationships/revisionLog" Target="revisionLog29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37" Type="http://schemas.openxmlformats.org/officeDocument/2006/relationships/revisionLog" Target="revisionLog37.xml"/><Relationship Id="rId40" Type="http://schemas.openxmlformats.org/officeDocument/2006/relationships/revisionLog" Target="revisionLog40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36" Type="http://schemas.openxmlformats.org/officeDocument/2006/relationships/revisionLog" Target="revisionLog36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31" Type="http://schemas.openxmlformats.org/officeDocument/2006/relationships/revisionLog" Target="revisionLog31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Relationship Id="rId35" Type="http://schemas.openxmlformats.org/officeDocument/2006/relationships/revisionLog" Target="revisionLog3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656BB7C-A891-4B84-AF6A-062ECAF077B6}" diskRevisions="1" revisionId="289" version="2">
  <header guid="{B1A6BF40-F3B2-4D16-97B5-B6826226C481}" dateTime="2016-03-09T08:03:42" maxSheetId="2" userName="395" r:id="rId1">
    <sheetIdMap count="1">
      <sheetId val="1"/>
    </sheetIdMap>
  </header>
  <header guid="{D80C5EC2-7ED3-40AA-9B95-7E06B3EAB452}" dateTime="2016-03-09T08:08:09" maxSheetId="2" userName="395" r:id="rId2" minRId="1" maxRId="3">
    <sheetIdMap count="1">
      <sheetId val="1"/>
    </sheetIdMap>
  </header>
  <header guid="{68CC33AB-D8F1-4C84-BBC4-2BC82E861AA9}" dateTime="2016-03-09T08:08:51" maxSheetId="2" userName="395" r:id="rId3">
    <sheetIdMap count="1">
      <sheetId val="1"/>
    </sheetIdMap>
  </header>
  <header guid="{A515F5FF-D103-4805-ADD9-95983BB29A53}" dateTime="2016-03-09T08:12:33" maxSheetId="2" userName="395" r:id="rId4" minRId="4" maxRId="11">
    <sheetIdMap count="1">
      <sheetId val="1"/>
    </sheetIdMap>
  </header>
  <header guid="{C8724E8B-B3D1-4983-876A-5AB93D9D72D2}" dateTime="2016-03-09T08:26:38" maxSheetId="2" userName="Jan Vaníček" r:id="rId5" minRId="12" maxRId="15">
    <sheetIdMap count="1">
      <sheetId val="1"/>
    </sheetIdMap>
  </header>
  <header guid="{C59040A7-819C-44F8-BAB1-579A05085A0F}" dateTime="2016-03-09T08:36:24" maxSheetId="2" userName="213" r:id="rId6" minRId="16" maxRId="19">
    <sheetIdMap count="1">
      <sheetId val="1"/>
    </sheetIdMap>
  </header>
  <header guid="{AC5E1260-D4F6-4A24-80C3-0C4CA1DC12B6}" dateTime="2016-03-09T08:37:35" maxSheetId="2" userName="213" r:id="rId7" minRId="20" maxRId="22">
    <sheetIdMap count="1">
      <sheetId val="1"/>
    </sheetIdMap>
  </header>
  <header guid="{D0B1EE8B-30BD-4EA7-A44D-3F2A1E50BC8E}" dateTime="2016-03-09T08:45:35" maxSheetId="2" userName="395" r:id="rId8" minRId="23" maxRId="27">
    <sheetIdMap count="1">
      <sheetId val="1"/>
    </sheetIdMap>
  </header>
  <header guid="{FBE6CFD9-34BD-40B1-8EAB-20EC7418584D}" dateTime="2016-03-09T10:28:25" maxSheetId="2" userName="Jan Vaníček" r:id="rId9" minRId="28">
    <sheetIdMap count="1">
      <sheetId val="1"/>
    </sheetIdMap>
  </header>
  <header guid="{2C9169AD-450F-4200-89F9-64927387DCA3}" dateTime="2016-03-09T10:33:53" maxSheetId="2" userName="Jan Vaníček" r:id="rId10" minRId="29">
    <sheetIdMap count="1">
      <sheetId val="1"/>
    </sheetIdMap>
  </header>
  <header guid="{20B0FAE9-762D-4D8C-84EE-9F5CB9FC503D}" dateTime="2016-03-09T10:49:29" maxSheetId="2" userName="395" r:id="rId11">
    <sheetIdMap count="1">
      <sheetId val="1"/>
    </sheetIdMap>
  </header>
  <header guid="{CD00E014-BE60-4DC1-9FD6-C4CA9DAC7EA1}" dateTime="2016-03-09T13:14:43" maxSheetId="2" userName="395" r:id="rId12" minRId="30" maxRId="37">
    <sheetIdMap count="1">
      <sheetId val="1"/>
    </sheetIdMap>
  </header>
  <header guid="{8F190A25-36F5-4042-BA78-48851C1ED827}" dateTime="2016-03-09T13:20:39" maxSheetId="2" userName="395" r:id="rId13" minRId="38">
    <sheetIdMap count="1">
      <sheetId val="1"/>
    </sheetIdMap>
  </header>
  <header guid="{6C9F475D-7702-48E3-BB38-59AB64E186AE}" dateTime="2016-03-10T12:45:15" maxSheetId="2" userName="395" r:id="rId14" minRId="39" maxRId="120">
    <sheetIdMap count="1">
      <sheetId val="1"/>
    </sheetIdMap>
  </header>
  <header guid="{6AFEB27B-8711-4933-B4F5-772A39428490}" dateTime="2016-03-10T12:46:37" maxSheetId="2" userName="395" r:id="rId15" minRId="121" maxRId="126">
    <sheetIdMap count="1">
      <sheetId val="1"/>
    </sheetIdMap>
  </header>
  <header guid="{DFC7613A-4DEE-4B30-858A-8E5D7898B234}" dateTime="2016-03-11T07:28:30" maxSheetId="2" userName="Jarkovský Václav Ing." r:id="rId16" minRId="127">
    <sheetIdMap count="1">
      <sheetId val="1"/>
    </sheetIdMap>
  </header>
  <header guid="{B5188C18-D11F-4628-A352-F56485A26517}" dateTime="2016-03-11T07:36:29" maxSheetId="2" userName="213" r:id="rId17" minRId="128" maxRId="133">
    <sheetIdMap count="1">
      <sheetId val="1"/>
    </sheetIdMap>
  </header>
  <header guid="{0CA1DCE9-6ED0-46AD-8099-FA1DC5FE05C5}" dateTime="2016-03-11T07:37:03" maxSheetId="2" userName="213" r:id="rId18">
    <sheetIdMap count="1">
      <sheetId val="1"/>
    </sheetIdMap>
  </header>
  <header guid="{83B631CA-A08D-45B5-9A91-36F6A3588499}" dateTime="2016-03-11T07:40:32" maxSheetId="2" userName="213" r:id="rId19">
    <sheetIdMap count="1">
      <sheetId val="1"/>
    </sheetIdMap>
  </header>
  <header guid="{E1A4CA10-752D-4CDE-9698-7FC7A557790A}" dateTime="2016-03-11T07:40:52" maxSheetId="2" userName="213" r:id="rId20">
    <sheetIdMap count="1">
      <sheetId val="1"/>
    </sheetIdMap>
  </header>
  <header guid="{87897F15-FFEB-4C21-96DD-CE28F8CC309F}" dateTime="2016-03-11T07:56:47" maxSheetId="2" userName="Jarkovský Václav Ing." r:id="rId21" minRId="136" maxRId="137">
    <sheetIdMap count="1">
      <sheetId val="1"/>
    </sheetIdMap>
  </header>
  <header guid="{73E80559-31EB-4F8E-9FC1-F79B7176FEC6}" dateTime="2016-03-11T07:57:33" maxSheetId="2" userName="Jarkovský Václav Ing." r:id="rId22">
    <sheetIdMap count="1">
      <sheetId val="1"/>
    </sheetIdMap>
  </header>
  <header guid="{D9F270EF-142C-41C8-B980-7CD46EA7016E}" dateTime="2016-03-11T07:57:58" maxSheetId="2" userName="Jarkovský Václav Ing." r:id="rId23" minRId="138" maxRId="139">
    <sheetIdMap count="1">
      <sheetId val="1"/>
    </sheetIdMap>
  </header>
  <header guid="{79C50B00-FFE1-451E-BB86-655BAF6DFCD2}" dateTime="2016-03-11T10:22:46" maxSheetId="2" userName="395" r:id="rId24">
    <sheetIdMap count="1">
      <sheetId val="1"/>
    </sheetIdMap>
  </header>
  <header guid="{F0089C04-1110-4382-8B73-ABC456B2AD9F}" dateTime="2016-03-16T13:13:06" maxSheetId="2" userName="213" r:id="rId25" minRId="142" maxRId="229">
    <sheetIdMap count="1">
      <sheetId val="1"/>
    </sheetIdMap>
  </header>
  <header guid="{92B6F1A5-73C6-413B-96F4-675B64531BC7}" dateTime="2016-03-16T13:13:22" maxSheetId="2" userName="213" r:id="rId26" minRId="232" maxRId="238">
    <sheetIdMap count="1">
      <sheetId val="1"/>
    </sheetIdMap>
  </header>
  <header guid="{96160390-559A-4D09-BCC7-2997605630AB}" dateTime="2016-03-16T13:16:14" maxSheetId="2" userName="213" r:id="rId27" minRId="239">
    <sheetIdMap count="1">
      <sheetId val="1"/>
    </sheetIdMap>
  </header>
  <header guid="{D0659388-30BF-4BCC-9C46-413BF3D444E2}" dateTime="2016-03-16T15:54:46" maxSheetId="2" userName="395" r:id="rId28">
    <sheetIdMap count="1">
      <sheetId val="1"/>
    </sheetIdMap>
  </header>
  <header guid="{0A905AEE-540D-4B8D-882D-7969C218A13A}" dateTime="2016-03-16T15:55:22" maxSheetId="2" userName="395" r:id="rId29">
    <sheetIdMap count="1">
      <sheetId val="1"/>
    </sheetIdMap>
  </header>
  <header guid="{66DF1EE5-4EE3-486D-8E50-044C62110200}" dateTime="2016-03-21T09:39:58" maxSheetId="2" userName="395" r:id="rId30" minRId="243">
    <sheetIdMap count="1">
      <sheetId val="1"/>
    </sheetIdMap>
  </header>
  <header guid="{FDA6329C-D14E-418A-A03A-5D2760D8AA3F}" dateTime="2016-03-21T14:36:26" maxSheetId="2" userName="395" r:id="rId31">
    <sheetIdMap count="1">
      <sheetId val="1"/>
    </sheetIdMap>
  </header>
  <header guid="{C6FABDEA-9C14-48ED-B94B-73E8D1FEA08F}" dateTime="2016-03-23T07:46:10" maxSheetId="2" userName="395" r:id="rId32">
    <sheetIdMap count="1">
      <sheetId val="1"/>
    </sheetIdMap>
  </header>
  <header guid="{170AEF83-9243-48ED-B73D-D365FFEE9396}" dateTime="2016-03-23T07:46:51" maxSheetId="2" userName="395" r:id="rId33">
    <sheetIdMap count="1">
      <sheetId val="1"/>
    </sheetIdMap>
  </header>
  <header guid="{E89E1BE8-833F-4BC4-BD00-4DBAB64BCB91}" dateTime="2016-03-23T12:03:37" maxSheetId="2" userName="Jarkovský Václav Ing." r:id="rId34" minRId="248" maxRId="253">
    <sheetIdMap count="1">
      <sheetId val="1"/>
    </sheetIdMap>
  </header>
  <header guid="{7C104F24-4A56-4C34-A3A1-AD7EADC9E1A1}" dateTime="2016-03-23T12:07:51" maxSheetId="2" userName="Jarkovský Václav Ing." r:id="rId35" minRId="256">
    <sheetIdMap count="1">
      <sheetId val="1"/>
    </sheetIdMap>
  </header>
  <header guid="{E1079B59-7C5F-4FF3-BC8C-1A188CCB209D}" dateTime="2016-03-23T12:17:13" maxSheetId="2" userName="Jarkovský Václav Ing." r:id="rId36" minRId="259" maxRId="268">
    <sheetIdMap count="1">
      <sheetId val="1"/>
    </sheetIdMap>
  </header>
  <header guid="{D4554711-4782-4670-A257-61EDB44068A0}" dateTime="2016-03-23T12:17:13" maxSheetId="2" userName="395" r:id="rId37" minRId="273" maxRId="274">
    <sheetIdMap count="1">
      <sheetId val="1"/>
    </sheetIdMap>
  </header>
  <header guid="{0398DFC0-405B-446A-868D-385AC31E0507}" dateTime="2016-03-23T12:20:20" maxSheetId="2" userName="Jarkovský Václav Ing." r:id="rId38" minRId="279">
    <sheetIdMap count="1">
      <sheetId val="1"/>
    </sheetIdMap>
  </header>
  <header guid="{65ACE11A-B1C4-48F2-8B90-6D0ADEFC52E2}" dateTime="2016-03-23T12:28:53" maxSheetId="2" userName="Jarkovský Václav Ing." r:id="rId39" minRId="280" maxRId="285">
    <sheetIdMap count="1">
      <sheetId val="1"/>
    </sheetIdMap>
  </header>
  <header guid="{2656BB7C-A891-4B84-AF6A-062ECAF077B6}" dateTime="2016-04-06T15:46:34" maxSheetId="2" userName="Klimešová Michaela" r:id="rId4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" sId="1" numFmtId="4">
    <oc r="G48">
      <v>65</v>
    </oc>
    <nc r="G48">
      <v>129.5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88:G88">
    <dxf>
      <alignment horizontal="center" readingOrder="0"/>
    </dxf>
  </rfmt>
  <rfmt sheetId="1" sqref="A2:C2" start="0" length="2147483647">
    <dxf>
      <font>
        <sz val="10"/>
      </font>
    </dxf>
  </rfmt>
  <rfmt sheetId="1" sqref="A2:C2" start="0" length="2147483647">
    <dxf>
      <font>
        <sz val="9"/>
      </font>
    </dxf>
  </rfmt>
  <rfmt sheetId="1" sqref="A2:C2">
    <dxf>
      <alignment vertical="bottom" readingOrder="0"/>
    </dxf>
  </rfmt>
  <rfmt sheetId="1" sqref="A2:C2">
    <dxf>
      <alignment horizontal="general" readingOrder="0"/>
    </dxf>
  </rfmt>
  <rfmt sheetId="1" sqref="A2:C2">
    <dxf>
      <alignment vertical="center" readingOrder="0"/>
    </dxf>
  </rfmt>
  <rfmt sheetId="1" sqref="A2:C2">
    <dxf>
      <alignment horizontal="center" readingOrder="0"/>
    </dxf>
  </rfmt>
  <rcv guid="{CD97A9FC-AADE-4F7C-8289-21397D00CE15}" action="delete"/>
  <rcv guid="{CD97A9FC-AADE-4F7C-8289-21397D00CE15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" sId="1" numFmtId="4">
    <oc r="G26">
      <v>42</v>
    </oc>
    <nc r="G26"/>
  </rcc>
  <rcc rId="31" sId="1" numFmtId="4">
    <oc r="G31">
      <v>1.5</v>
    </oc>
    <nc r="G31"/>
  </rcc>
  <rcc rId="32" sId="1" numFmtId="4">
    <nc r="G34">
      <v>4</v>
    </nc>
  </rcc>
  <rcc rId="33" sId="1" numFmtId="4">
    <nc r="G35">
      <v>10</v>
    </nc>
  </rcc>
  <rcc rId="34" sId="1" numFmtId="4">
    <oc r="G58">
      <v>42.9</v>
    </oc>
    <nc r="G58"/>
  </rcc>
  <rcc rId="35" sId="1" numFmtId="4">
    <oc r="G74">
      <v>48</v>
    </oc>
    <nc r="G74">
      <v>44</v>
    </nc>
  </rcc>
  <rcc rId="36" sId="1" numFmtId="4">
    <nc r="G72">
      <v>6.8</v>
    </nc>
  </rcc>
  <rcc rId="37" sId="1" numFmtId="4">
    <oc r="G77">
      <v>12.5</v>
    </oc>
    <nc r="G77">
      <v>10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" sId="1" numFmtId="4">
    <oc r="G48">
      <v>129.5</v>
    </oc>
    <nc r="G48">
      <v>65</v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" start="0" length="0">
    <dxf>
      <font>
        <sz val="12"/>
        <color theme="1"/>
        <name val="Times New Roman"/>
        <scheme val="none"/>
      </font>
      <alignment horizontal="justify" vertical="top" wrapText="1" readingOrder="0"/>
    </dxf>
  </rfmt>
  <rfmt sheetId="1" sqref="H2">
    <dxf>
      <alignment wrapText="0" readingOrder="0"/>
    </dxf>
  </rfmt>
  <rfmt sheetId="1" sqref="H2" start="0" length="2147483647">
    <dxf>
      <font>
        <sz val="10"/>
      </font>
    </dxf>
  </rfmt>
  <rfmt sheetId="1" sqref="H2" start="0" length="0">
    <dxf>
      <alignment wrapText="1" readingOrder="0"/>
    </dxf>
  </rfmt>
  <rfmt sheetId="1" sqref="H2">
    <dxf>
      <numFmt numFmtId="30" formatCode="@"/>
    </dxf>
  </rfmt>
  <rfmt sheetId="1" sqref="H2">
    <dxf>
      <numFmt numFmtId="2" formatCode="0.00"/>
    </dxf>
  </rfmt>
  <rfmt sheetId="1" sqref="H2">
    <dxf>
      <alignment wrapText="0" readingOrder="0"/>
    </dxf>
  </rfmt>
  <rfmt sheetId="1" sqref="H2" start="0" length="0">
    <dxf>
      <numFmt numFmtId="164" formatCode="#,##0.0"/>
      <alignment horizontal="center" wrapText="1" readingOrder="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cc rId="39" sId="1">
    <nc r="H2" t="inlineStr">
      <is>
        <t>limit mzdových prostředků</t>
      </is>
    </nc>
  </rcc>
  <rfmt sheetId="1" sqref="H3:H87" start="0" length="0">
    <dxf>
      <border>
        <right style="medium">
          <color indexed="64"/>
        </right>
      </border>
    </dxf>
  </rfmt>
  <rfmt sheetId="1" sqref="H87" start="0" length="0">
    <dxf>
      <border>
        <bottom style="medium">
          <color indexed="64"/>
        </bottom>
      </border>
    </dxf>
  </rfmt>
  <rfmt sheetId="1" sqref="H3:H87">
    <dxf>
      <border>
        <top style="medium">
          <color indexed="64"/>
        </top>
        <bottom style="medium">
          <color indexed="64"/>
        </bottom>
        <horizontal style="medium">
          <color indexed="64"/>
        </horizontal>
      </border>
    </dxf>
  </rfmt>
  <rfmt sheetId="1" sqref="H4" start="0" length="0">
    <dxf>
      <border>
        <top style="thin">
          <color indexed="64"/>
        </top>
      </border>
    </dxf>
  </rfmt>
  <rfmt sheetId="1" sqref="H86" start="0" length="0">
    <dxf>
      <border>
        <bottom style="thin">
          <color indexed="64"/>
        </bottom>
      </border>
    </dxf>
  </rfmt>
  <rfmt sheetId="1" sqref="H4:H86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fmt sheetId="1" sqref="H26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</rfmt>
  <rfmt sheetId="1" sqref="H39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</rfmt>
  <rfmt sheetId="1" sqref="H56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</rfmt>
  <rcc rId="40" sId="1" odxf="1" dxf="1">
    <nc r="H45">
      <f>E45+F45+G45</f>
    </nc>
    <odxf>
      <numFmt numFmtId="0" formatCode="General"/>
    </odxf>
    <ndxf>
      <numFmt numFmtId="164" formatCode="#,##0.0"/>
    </ndxf>
  </rcc>
  <rcc rId="41" sId="1">
    <nc r="H1" t="inlineStr">
      <is>
        <t>celkem</t>
      </is>
    </nc>
  </rcc>
  <rfmt sheetId="1" sqref="H1">
    <dxf>
      <alignment horizontal="center" readingOrder="0"/>
    </dxf>
  </rfmt>
  <rcc rId="42" sId="1" odxf="1" dxf="1">
    <nc r="H46">
      <f>E46+F46+G46</f>
    </nc>
    <odxf>
      <numFmt numFmtId="0" formatCode="General"/>
    </odxf>
    <ndxf>
      <numFmt numFmtId="164" formatCode="#,##0.0"/>
    </ndxf>
  </rcc>
  <rcc rId="43" sId="1" odxf="1" dxf="1">
    <nc r="H47">
      <f>E47+F47+G47</f>
    </nc>
    <odxf>
      <numFmt numFmtId="0" formatCode="General"/>
    </odxf>
    <ndxf>
      <numFmt numFmtId="164" formatCode="#,##0.0"/>
    </ndxf>
  </rcc>
  <rcc rId="44" sId="1" odxf="1" dxf="1">
    <nc r="H48">
      <f>E48+F48+G48</f>
    </nc>
    <odxf>
      <numFmt numFmtId="0" formatCode="General"/>
    </odxf>
    <ndxf>
      <numFmt numFmtId="164" formatCode="#,##0.0"/>
    </ndxf>
  </rcc>
  <rcc rId="45" sId="1" odxf="1" dxf="1">
    <nc r="H49">
      <f>E49+F49+G49</f>
    </nc>
    <odxf>
      <numFmt numFmtId="0" formatCode="General"/>
    </odxf>
    <ndxf>
      <numFmt numFmtId="164" formatCode="#,##0.0"/>
    </ndxf>
  </rcc>
  <rcc rId="46" sId="1" odxf="1" dxf="1">
    <nc r="H50">
      <f>E50+F50+G50</f>
    </nc>
    <odxf>
      <numFmt numFmtId="0" formatCode="General"/>
    </odxf>
    <ndxf>
      <numFmt numFmtId="164" formatCode="#,##0.0"/>
    </ndxf>
  </rcc>
  <rcc rId="47" sId="1" odxf="1" dxf="1">
    <nc r="H51">
      <f>E51+F51+G51</f>
    </nc>
    <odxf>
      <numFmt numFmtId="0" formatCode="General"/>
    </odxf>
    <ndxf>
      <numFmt numFmtId="164" formatCode="#,##0.0"/>
    </ndxf>
  </rcc>
  <rcc rId="48" sId="1" odxf="1" dxf="1">
    <nc r="H52">
      <f>E52+F52+G52</f>
    </nc>
    <odxf>
      <numFmt numFmtId="0" formatCode="General"/>
    </odxf>
    <ndxf>
      <numFmt numFmtId="164" formatCode="#,##0.0"/>
    </ndxf>
  </rcc>
  <rcc rId="49" sId="1" odxf="1" dxf="1">
    <nc r="H53">
      <f>E53+F53+G53</f>
    </nc>
    <odxf>
      <numFmt numFmtId="0" formatCode="General"/>
    </odxf>
    <ndxf>
      <numFmt numFmtId="164" formatCode="#,##0.0"/>
    </ndxf>
  </rcc>
  <rcc rId="50" sId="1" odxf="1" dxf="1">
    <nc r="H54">
      <f>E54+F54+G54</f>
    </nc>
    <odxf>
      <numFmt numFmtId="0" formatCode="General"/>
    </odxf>
    <ndxf>
      <numFmt numFmtId="164" formatCode="#,##0.0"/>
    </ndxf>
  </rcc>
  <rcc rId="51" sId="1" odxf="1" dxf="1">
    <nc r="H55">
      <f>E55+F55+G55</f>
    </nc>
    <odxf>
      <numFmt numFmtId="0" formatCode="General"/>
      <border outline="0">
        <bottom/>
      </border>
    </odxf>
    <ndxf>
      <numFmt numFmtId="164" formatCode="#,##0.0"/>
      <border outline="0">
        <bottom style="thin">
          <color indexed="64"/>
        </bottom>
      </border>
    </ndxf>
  </rcc>
  <rcc rId="52" sId="1" odxf="1" dxf="1">
    <nc r="H9">
      <f>E9+F9+G9</f>
    </nc>
    <odxf>
      <numFmt numFmtId="0" formatCode="General"/>
    </odxf>
    <ndxf>
      <numFmt numFmtId="164" formatCode="#,##0.0"/>
    </ndxf>
  </rcc>
  <rcc rId="53" sId="1" odxf="1" dxf="1">
    <nc r="H10">
      <f>E10+F10+G10</f>
    </nc>
    <odxf>
      <numFmt numFmtId="0" formatCode="General"/>
    </odxf>
    <ndxf>
      <numFmt numFmtId="164" formatCode="#,##0.0"/>
    </ndxf>
  </rcc>
  <rcc rId="54" sId="1" odxf="1" dxf="1">
    <nc r="H11">
      <f>E11+F11+G11</f>
    </nc>
    <odxf>
      <numFmt numFmtId="0" formatCode="General"/>
    </odxf>
    <ndxf>
      <numFmt numFmtId="164" formatCode="#,##0.0"/>
    </ndxf>
  </rcc>
  <rcc rId="55" sId="1" odxf="1" dxf="1">
    <nc r="H12">
      <f>E12+F12+G12</f>
    </nc>
    <odxf>
      <numFmt numFmtId="0" formatCode="General"/>
    </odxf>
    <ndxf>
      <numFmt numFmtId="164" formatCode="#,##0.0"/>
    </ndxf>
  </rcc>
  <rcc rId="56" sId="1" odxf="1" dxf="1">
    <nc r="H13">
      <f>E13+F13+G13</f>
    </nc>
    <odxf>
      <numFmt numFmtId="0" formatCode="General"/>
    </odxf>
    <ndxf>
      <numFmt numFmtId="164" formatCode="#,##0.0"/>
    </ndxf>
  </rcc>
  <rcc rId="57" sId="1" odxf="1" dxf="1">
    <nc r="H14">
      <f>E14+F14+G14</f>
    </nc>
    <odxf>
      <numFmt numFmtId="0" formatCode="General"/>
    </odxf>
    <ndxf>
      <numFmt numFmtId="164" formatCode="#,##0.0"/>
    </ndxf>
  </rcc>
  <rcc rId="58" sId="1" odxf="1" dxf="1">
    <nc r="H15">
      <f>E15+F15+G15</f>
    </nc>
    <odxf>
      <numFmt numFmtId="0" formatCode="General"/>
    </odxf>
    <ndxf>
      <numFmt numFmtId="164" formatCode="#,##0.0"/>
    </ndxf>
  </rcc>
  <rcc rId="59" sId="1" odxf="1" dxf="1">
    <nc r="H16">
      <f>E16+F16+G16</f>
    </nc>
    <odxf>
      <numFmt numFmtId="0" formatCode="General"/>
    </odxf>
    <ndxf>
      <numFmt numFmtId="164" formatCode="#,##0.0"/>
    </ndxf>
  </rcc>
  <rcc rId="60" sId="1" odxf="1" dxf="1">
    <nc r="H17">
      <f>E17+F17+G17</f>
    </nc>
    <odxf>
      <numFmt numFmtId="0" formatCode="General"/>
    </odxf>
    <ndxf>
      <numFmt numFmtId="164" formatCode="#,##0.0"/>
    </ndxf>
  </rcc>
  <rcc rId="61" sId="1" odxf="1" dxf="1">
    <nc r="H18">
      <f>E18+F18+G18</f>
    </nc>
    <odxf>
      <numFmt numFmtId="0" formatCode="General"/>
    </odxf>
    <ndxf>
      <numFmt numFmtId="164" formatCode="#,##0.0"/>
    </ndxf>
  </rcc>
  <rcc rId="62" sId="1" odxf="1" dxf="1">
    <nc r="H19">
      <f>E19+F19+G19</f>
    </nc>
    <odxf>
      <numFmt numFmtId="0" formatCode="General"/>
    </odxf>
    <ndxf>
      <numFmt numFmtId="164" formatCode="#,##0.0"/>
    </ndxf>
  </rcc>
  <rcc rId="63" sId="1" odxf="1" dxf="1">
    <nc r="H20">
      <f>E20+F20+G20</f>
    </nc>
    <odxf>
      <numFmt numFmtId="0" formatCode="General"/>
    </odxf>
    <ndxf>
      <numFmt numFmtId="164" formatCode="#,##0.0"/>
    </ndxf>
  </rcc>
  <rcc rId="64" sId="1" odxf="1" dxf="1">
    <nc r="H21">
      <f>E21+F21+G21</f>
    </nc>
    <odxf>
      <numFmt numFmtId="0" formatCode="General"/>
    </odxf>
    <ndxf>
      <numFmt numFmtId="164" formatCode="#,##0.0"/>
    </ndxf>
  </rcc>
  <rcc rId="65" sId="1" odxf="1" dxf="1">
    <nc r="H22">
      <f>E22+F22+G22</f>
    </nc>
    <odxf>
      <numFmt numFmtId="0" formatCode="General"/>
    </odxf>
    <ndxf>
      <numFmt numFmtId="164" formatCode="#,##0.0"/>
    </ndxf>
  </rcc>
  <rcc rId="66" sId="1" odxf="1" dxf="1">
    <nc r="H23">
      <f>E23+F23+G23</f>
    </nc>
    <odxf>
      <numFmt numFmtId="0" formatCode="General"/>
    </odxf>
    <ndxf>
      <numFmt numFmtId="164" formatCode="#,##0.0"/>
    </ndxf>
  </rcc>
  <rcc rId="67" sId="1" odxf="1" dxf="1">
    <nc r="H24">
      <f>E24+F24+G24</f>
    </nc>
    <odxf>
      <numFmt numFmtId="0" formatCode="General"/>
    </odxf>
    <ndxf>
      <numFmt numFmtId="164" formatCode="#,##0.0"/>
    </ndxf>
  </rcc>
  <rcc rId="68" sId="1" odxf="1" dxf="1">
    <nc r="H25">
      <f>E25+F25+G25</f>
    </nc>
    <odxf>
      <numFmt numFmtId="0" formatCode="General"/>
      <border outline="0">
        <bottom/>
      </border>
    </odxf>
    <ndxf>
      <numFmt numFmtId="164" formatCode="#,##0.0"/>
      <border outline="0">
        <bottom style="thin">
          <color indexed="64"/>
        </bottom>
      </border>
    </ndxf>
  </rcc>
  <rcc rId="69" sId="1" odxf="1" dxf="1">
    <nc r="H26">
      <f>E26+F26+G26</f>
    </nc>
    <odxf>
      <numFmt numFmtId="0" formatCode="General"/>
      <border outline="0">
        <top style="medium">
          <color indexed="64"/>
        </top>
      </border>
    </odxf>
    <ndxf>
      <numFmt numFmtId="164" formatCode="#,##0.0"/>
      <border outline="0">
        <top style="thin">
          <color indexed="64"/>
        </top>
      </border>
    </ndxf>
  </rcc>
  <rcc rId="70" sId="1" odxf="1" dxf="1">
    <nc r="H27">
      <f>E27+F27+G27</f>
    </nc>
    <odxf>
      <numFmt numFmtId="0" formatCode="General"/>
    </odxf>
    <ndxf>
      <numFmt numFmtId="164" formatCode="#,##0.0"/>
    </ndxf>
  </rcc>
  <rcc rId="71" sId="1" odxf="1" dxf="1">
    <nc r="H28">
      <f>E28+F28+G28</f>
    </nc>
    <odxf>
      <numFmt numFmtId="0" formatCode="General"/>
    </odxf>
    <ndxf>
      <numFmt numFmtId="164" formatCode="#,##0.0"/>
    </ndxf>
  </rcc>
  <rcc rId="72" sId="1" odxf="1" dxf="1">
    <nc r="H29">
      <f>E29+F29+G29</f>
    </nc>
    <odxf>
      <numFmt numFmtId="0" formatCode="General"/>
    </odxf>
    <ndxf>
      <numFmt numFmtId="164" formatCode="#,##0.0"/>
    </ndxf>
  </rcc>
  <rcc rId="73" sId="1" odxf="1" dxf="1">
    <nc r="H30">
      <f>E30+F30+G30</f>
    </nc>
    <odxf>
      <numFmt numFmtId="0" formatCode="General"/>
    </odxf>
    <ndxf>
      <numFmt numFmtId="164" formatCode="#,##0.0"/>
    </ndxf>
  </rcc>
  <rcc rId="74" sId="1" odxf="1" dxf="1">
    <nc r="H31">
      <f>E31+F31+G31</f>
    </nc>
    <odxf>
      <numFmt numFmtId="0" formatCode="General"/>
    </odxf>
    <ndxf>
      <numFmt numFmtId="164" formatCode="#,##0.0"/>
    </ndxf>
  </rcc>
  <rcc rId="75" sId="1" odxf="1" dxf="1">
    <nc r="H32">
      <f>E32+F32+G32</f>
    </nc>
    <odxf>
      <numFmt numFmtId="0" formatCode="General"/>
    </odxf>
    <ndxf>
      <numFmt numFmtId="164" formatCode="#,##0.0"/>
    </ndxf>
  </rcc>
  <rcc rId="76" sId="1" odxf="1" dxf="1">
    <nc r="H33">
      <f>E33+F33+G33</f>
    </nc>
    <odxf>
      <numFmt numFmtId="0" formatCode="General"/>
    </odxf>
    <ndxf>
      <numFmt numFmtId="164" formatCode="#,##0.0"/>
    </ndxf>
  </rcc>
  <rcc rId="77" sId="1" odxf="1" dxf="1">
    <nc r="H34">
      <f>E34+F34+G34</f>
    </nc>
    <odxf>
      <numFmt numFmtId="0" formatCode="General"/>
    </odxf>
    <ndxf>
      <numFmt numFmtId="164" formatCode="#,##0.0"/>
    </ndxf>
  </rcc>
  <rcc rId="78" sId="1" odxf="1" dxf="1">
    <nc r="H35">
      <f>E35+F35+G35</f>
    </nc>
    <odxf>
      <numFmt numFmtId="0" formatCode="General"/>
    </odxf>
    <ndxf>
      <numFmt numFmtId="164" formatCode="#,##0.0"/>
    </ndxf>
  </rcc>
  <rcc rId="79" sId="1" odxf="1" dxf="1">
    <nc r="H36">
      <f>E36+F36+G36</f>
    </nc>
    <odxf>
      <numFmt numFmtId="0" formatCode="General"/>
    </odxf>
    <ndxf>
      <numFmt numFmtId="164" formatCode="#,##0.0"/>
    </ndxf>
  </rcc>
  <rcc rId="80" sId="1" odxf="1" dxf="1">
    <nc r="H37">
      <f>E37+F37+G37</f>
    </nc>
    <odxf>
      <numFmt numFmtId="0" formatCode="General"/>
    </odxf>
    <ndxf>
      <numFmt numFmtId="164" formatCode="#,##0.0"/>
    </ndxf>
  </rcc>
  <rcc rId="81" sId="1" odxf="1" dxf="1">
    <nc r="H38">
      <f>E38+F38+G38</f>
    </nc>
    <odxf>
      <numFmt numFmtId="0" formatCode="General"/>
      <border outline="0">
        <bottom/>
      </border>
    </odxf>
    <ndxf>
      <numFmt numFmtId="164" formatCode="#,##0.0"/>
      <border outline="0">
        <bottom style="thin">
          <color indexed="64"/>
        </bottom>
      </border>
    </ndxf>
  </rcc>
  <rcc rId="82" sId="1" odxf="1" dxf="1">
    <nc r="H39">
      <f>E39+F39+G39</f>
    </nc>
    <odxf>
      <numFmt numFmtId="0" formatCode="General"/>
      <border outline="0">
        <top style="medium">
          <color indexed="64"/>
        </top>
      </border>
    </odxf>
    <ndxf>
      <numFmt numFmtId="164" formatCode="#,##0.0"/>
      <border outline="0">
        <top style="thin">
          <color indexed="64"/>
        </top>
      </border>
    </ndxf>
  </rcc>
  <rcc rId="83" sId="1" odxf="1" dxf="1">
    <nc r="H40">
      <f>E40+F40+G40</f>
    </nc>
    <odxf>
      <numFmt numFmtId="0" formatCode="General"/>
    </odxf>
    <ndxf>
      <numFmt numFmtId="164" formatCode="#,##0.0"/>
    </ndxf>
  </rcc>
  <rcc rId="84" sId="1" odxf="1" dxf="1">
    <nc r="H41">
      <f>E41+F41+G41</f>
    </nc>
    <odxf>
      <numFmt numFmtId="0" formatCode="General"/>
    </odxf>
    <ndxf>
      <numFmt numFmtId="164" formatCode="#,##0.0"/>
    </ndxf>
  </rcc>
  <rcc rId="85" sId="1" odxf="1" dxf="1">
    <nc r="H42">
      <f>E42+F42+G42</f>
    </nc>
    <odxf>
      <numFmt numFmtId="0" formatCode="General"/>
    </odxf>
    <ndxf>
      <numFmt numFmtId="164" formatCode="#,##0.0"/>
    </ndxf>
  </rcc>
  <rcc rId="86" sId="1" odxf="1" dxf="1">
    <nc r="H43">
      <f>E43+F43+G43</f>
    </nc>
    <odxf>
      <numFmt numFmtId="0" formatCode="General"/>
    </odxf>
    <ndxf>
      <numFmt numFmtId="164" formatCode="#,##0.0"/>
    </ndxf>
  </rcc>
  <rcc rId="87" sId="1" odxf="1" dxf="1">
    <nc r="H44">
      <f>E44+F44+G44</f>
    </nc>
    <odxf>
      <numFmt numFmtId="0" formatCode="General"/>
    </odxf>
    <ndxf>
      <numFmt numFmtId="164" formatCode="#,##0.0"/>
    </ndxf>
  </rcc>
  <rcc rId="88" sId="1" odxf="1" dxf="1">
    <nc r="H56">
      <f>E56+F56+G56</f>
    </nc>
    <odxf>
      <numFmt numFmtId="0" formatCode="General"/>
      <border outline="0">
        <top style="medium">
          <color indexed="64"/>
        </top>
      </border>
    </odxf>
    <ndxf>
      <numFmt numFmtId="164" formatCode="#,##0.0"/>
      <border outline="0">
        <top style="thin">
          <color indexed="64"/>
        </top>
      </border>
    </ndxf>
  </rcc>
  <rcc rId="89" sId="1" odxf="1" dxf="1">
    <nc r="H57">
      <f>E57+F57+G57</f>
    </nc>
    <odxf>
      <numFmt numFmtId="0" formatCode="General"/>
    </odxf>
    <ndxf>
      <numFmt numFmtId="164" formatCode="#,##0.0"/>
    </ndxf>
  </rcc>
  <rcc rId="90" sId="1" odxf="1" dxf="1">
    <nc r="H58">
      <f>E58+F58+G58</f>
    </nc>
    <odxf>
      <numFmt numFmtId="0" formatCode="General"/>
    </odxf>
    <ndxf>
      <numFmt numFmtId="164" formatCode="#,##0.0"/>
    </ndxf>
  </rcc>
  <rcc rId="91" sId="1" odxf="1" dxf="1">
    <nc r="H59">
      <f>E59+F59+G59</f>
    </nc>
    <odxf>
      <numFmt numFmtId="0" formatCode="General"/>
    </odxf>
    <ndxf>
      <numFmt numFmtId="164" formatCode="#,##0.0"/>
    </ndxf>
  </rcc>
  <rcc rId="92" sId="1" odxf="1" dxf="1">
    <nc r="H60">
      <f>E60+F60+G60</f>
    </nc>
    <odxf>
      <numFmt numFmtId="0" formatCode="General"/>
    </odxf>
    <ndxf>
      <numFmt numFmtId="164" formatCode="#,##0.0"/>
    </ndxf>
  </rcc>
  <rcc rId="93" sId="1" odxf="1" dxf="1">
    <nc r="H61">
      <f>E61+F61+G61</f>
    </nc>
    <odxf>
      <numFmt numFmtId="0" formatCode="General"/>
    </odxf>
    <ndxf>
      <numFmt numFmtId="164" formatCode="#,##0.0"/>
    </ndxf>
  </rcc>
  <rcc rId="94" sId="1" odxf="1" dxf="1">
    <nc r="H62">
      <f>E62+F62+G62</f>
    </nc>
    <odxf>
      <numFmt numFmtId="0" formatCode="General"/>
    </odxf>
    <ndxf>
      <numFmt numFmtId="164" formatCode="#,##0.0"/>
    </ndxf>
  </rcc>
  <rcc rId="95" sId="1" odxf="1" dxf="1">
    <nc r="H63">
      <f>E63+F63+G63</f>
    </nc>
    <odxf>
      <numFmt numFmtId="0" formatCode="General"/>
    </odxf>
    <ndxf>
      <numFmt numFmtId="164" formatCode="#,##0.0"/>
    </ndxf>
  </rcc>
  <rcc rId="96" sId="1" odxf="1" dxf="1">
    <nc r="H64">
      <f>E64+F64+G64</f>
    </nc>
    <odxf>
      <numFmt numFmtId="0" formatCode="General"/>
    </odxf>
    <ndxf>
      <numFmt numFmtId="164" formatCode="#,##0.0"/>
    </ndxf>
  </rcc>
  <rcc rId="97" sId="1" odxf="1" dxf="1">
    <nc r="H65">
      <f>E65+F65+G65</f>
    </nc>
    <odxf>
      <numFmt numFmtId="0" formatCode="General"/>
    </odxf>
    <ndxf>
      <numFmt numFmtId="164" formatCode="#,##0.0"/>
    </ndxf>
  </rcc>
  <rcc rId="98" sId="1" odxf="1" dxf="1">
    <nc r="H66">
      <f>E66+F66+G66</f>
    </nc>
    <odxf>
      <numFmt numFmtId="0" formatCode="General"/>
    </odxf>
    <ndxf>
      <numFmt numFmtId="164" formatCode="#,##0.0"/>
    </ndxf>
  </rcc>
  <rcc rId="99" sId="1" odxf="1" dxf="1">
    <nc r="H67">
      <f>E67+F67+G67</f>
    </nc>
    <odxf>
      <numFmt numFmtId="0" formatCode="General"/>
    </odxf>
    <ndxf>
      <numFmt numFmtId="164" formatCode="#,##0.0"/>
    </ndxf>
  </rcc>
  <rcc rId="100" sId="1" odxf="1" dxf="1">
    <nc r="H68">
      <f>E68+F68+G68</f>
    </nc>
    <odxf>
      <numFmt numFmtId="0" formatCode="General"/>
    </odxf>
    <ndxf>
      <numFmt numFmtId="164" formatCode="#,##0.0"/>
    </ndxf>
  </rcc>
  <rcc rId="101" sId="1" odxf="1" dxf="1">
    <nc r="H69">
      <f>E69+F69+G69</f>
    </nc>
    <odxf>
      <numFmt numFmtId="0" formatCode="General"/>
    </odxf>
    <ndxf>
      <numFmt numFmtId="164" formatCode="#,##0.0"/>
    </ndxf>
  </rcc>
  <rcc rId="102" sId="1" odxf="1" dxf="1">
    <nc r="H70">
      <f>E70+F70+G70</f>
    </nc>
    <odxf>
      <numFmt numFmtId="0" formatCode="General"/>
    </odxf>
    <ndxf>
      <numFmt numFmtId="164" formatCode="#,##0.0"/>
    </ndxf>
  </rcc>
  <rcc rId="103" sId="1" odxf="1" dxf="1">
    <nc r="H71">
      <f>E71+F71+G71</f>
    </nc>
    <odxf>
      <numFmt numFmtId="0" formatCode="General"/>
    </odxf>
    <ndxf>
      <numFmt numFmtId="164" formatCode="#,##0.0"/>
    </ndxf>
  </rcc>
  <rcc rId="104" sId="1" odxf="1" dxf="1">
    <nc r="H72">
      <f>E72+F72+G72</f>
    </nc>
    <odxf>
      <numFmt numFmtId="0" formatCode="General"/>
    </odxf>
    <ndxf>
      <numFmt numFmtId="164" formatCode="#,##0.0"/>
    </ndxf>
  </rcc>
  <rcc rId="105" sId="1" odxf="1" dxf="1">
    <nc r="H73">
      <f>E73+F73+G73</f>
    </nc>
    <odxf>
      <numFmt numFmtId="0" formatCode="General"/>
    </odxf>
    <ndxf>
      <numFmt numFmtId="164" formatCode="#,##0.0"/>
    </ndxf>
  </rcc>
  <rcc rId="106" sId="1" odxf="1" dxf="1">
    <nc r="H74">
      <f>E74+F74+G74</f>
    </nc>
    <odxf>
      <numFmt numFmtId="0" formatCode="General"/>
    </odxf>
    <ndxf>
      <numFmt numFmtId="164" formatCode="#,##0.0"/>
    </ndxf>
  </rcc>
  <rcc rId="107" sId="1" odxf="1" dxf="1">
    <nc r="H75">
      <f>E75+F75+G75</f>
    </nc>
    <odxf>
      <numFmt numFmtId="0" formatCode="General"/>
    </odxf>
    <ndxf>
      <numFmt numFmtId="164" formatCode="#,##0.0"/>
    </ndxf>
  </rcc>
  <rcc rId="108" sId="1" odxf="1" dxf="1">
    <nc r="H76">
      <f>E76+F76+G76</f>
    </nc>
    <odxf>
      <numFmt numFmtId="0" formatCode="General"/>
    </odxf>
    <ndxf>
      <numFmt numFmtId="164" formatCode="#,##0.0"/>
    </ndxf>
  </rcc>
  <rcc rId="109" sId="1" odxf="1" dxf="1">
    <nc r="H77">
      <f>E77+F77+G77</f>
    </nc>
    <odxf>
      <numFmt numFmtId="0" formatCode="General"/>
    </odxf>
    <ndxf>
      <numFmt numFmtId="164" formatCode="#,##0.0"/>
    </ndxf>
  </rcc>
  <rcc rId="110" sId="1" odxf="1" dxf="1">
    <nc r="H78">
      <f>E78+F78+G78</f>
    </nc>
    <odxf>
      <numFmt numFmtId="0" formatCode="General"/>
    </odxf>
    <ndxf>
      <numFmt numFmtId="164" formatCode="#,##0.0"/>
    </ndxf>
  </rcc>
  <rcc rId="111" sId="1" odxf="1" dxf="1">
    <nc r="H79">
      <f>E79+F79+G79</f>
    </nc>
    <odxf>
      <numFmt numFmtId="0" formatCode="General"/>
    </odxf>
    <ndxf>
      <numFmt numFmtId="164" formatCode="#,##0.0"/>
    </ndxf>
  </rcc>
  <rcc rId="112" sId="1" odxf="1" dxf="1">
    <nc r="H80">
      <f>E80+F80+G80</f>
    </nc>
    <odxf>
      <numFmt numFmtId="0" formatCode="General"/>
    </odxf>
    <ndxf>
      <numFmt numFmtId="164" formatCode="#,##0.0"/>
    </ndxf>
  </rcc>
  <rcc rId="113" sId="1" odxf="1" dxf="1">
    <nc r="H81">
      <f>E81+F81+G81</f>
    </nc>
    <odxf>
      <numFmt numFmtId="0" formatCode="General"/>
    </odxf>
    <ndxf>
      <numFmt numFmtId="164" formatCode="#,##0.0"/>
    </ndxf>
  </rcc>
  <rcc rId="114" sId="1" odxf="1" dxf="1">
    <nc r="H82">
      <f>E82+F82+G82</f>
    </nc>
    <odxf>
      <numFmt numFmtId="0" formatCode="General"/>
    </odxf>
    <ndxf>
      <numFmt numFmtId="164" formatCode="#,##0.0"/>
    </ndxf>
  </rcc>
  <rcc rId="115" sId="1" odxf="1" dxf="1">
    <nc r="H83">
      <f>E83+F83+G83</f>
    </nc>
    <odxf>
      <numFmt numFmtId="0" formatCode="General"/>
    </odxf>
    <ndxf>
      <numFmt numFmtId="164" formatCode="#,##0.0"/>
    </ndxf>
  </rcc>
  <rcc rId="116" sId="1" odxf="1" dxf="1">
    <nc r="H84">
      <f>E84+F84+G84</f>
    </nc>
    <odxf>
      <numFmt numFmtId="0" formatCode="General"/>
    </odxf>
    <ndxf>
      <numFmt numFmtId="164" formatCode="#,##0.0"/>
    </ndxf>
  </rcc>
  <rcc rId="117" sId="1" odxf="1" dxf="1">
    <nc r="H85">
      <f>E85+F85+G85</f>
    </nc>
    <odxf>
      <numFmt numFmtId="0" formatCode="General"/>
    </odxf>
    <ndxf>
      <numFmt numFmtId="164" formatCode="#,##0.0"/>
    </ndxf>
  </rcc>
  <rcc rId="118" sId="1" odxf="1" dxf="1">
    <nc r="H86">
      <f>E86+F86+G86</f>
    </nc>
    <odxf>
      <numFmt numFmtId="0" formatCode="General"/>
    </odxf>
    <ndxf>
      <numFmt numFmtId="164" formatCode="#,##0.0"/>
    </ndxf>
  </rcc>
  <rcc rId="119" sId="1" odxf="1" dxf="1">
    <nc r="H87">
      <f>E87+F87+G87</f>
    </nc>
    <odxf>
      <numFmt numFmtId="0" formatCode="General"/>
      <border outline="0">
        <top/>
        <bottom style="medium">
          <color indexed="64"/>
        </bottom>
      </border>
    </odxf>
    <ndxf>
      <numFmt numFmtId="164" formatCode="#,##0.0"/>
      <border outline="0">
        <top style="thin">
          <color indexed="64"/>
        </top>
        <bottom style="thin">
          <color indexed="64"/>
        </bottom>
      </border>
    </ndxf>
  </rcc>
  <rcc rId="120" sId="1" odxf="1" dxf="1">
    <nc r="H88">
      <f>SUM(H3:H87)</f>
    </nc>
    <odxf>
      <numFmt numFmtId="0" formatCode="General"/>
      <alignment horizontal="general" vertical="bottom" readingOrder="0"/>
    </odxf>
    <ndxf>
      <numFmt numFmtId="164" formatCode="#,##0.0"/>
      <alignment horizontal="center" vertical="top" readingOrder="0"/>
    </ndxf>
  </rcc>
  <rfmt sheetId="1" sqref="H87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</rfmt>
  <rfmt sheetId="1" sqref="H26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</rfmt>
  <rfmt sheetId="1" sqref="H39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</rfmt>
  <rfmt sheetId="1" sqref="H56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</rfmt>
  <rcv guid="{CD97A9FC-AADE-4F7C-8289-21397D00CE15}" action="delete"/>
  <rcv guid="{CD97A9FC-AADE-4F7C-8289-21397D00CE15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88" start="0" length="2147483647">
    <dxf>
      <font>
        <b/>
      </font>
    </dxf>
  </rfmt>
  <rfmt sheetId="1" sqref="H1:H2" start="0" length="2147483647">
    <dxf>
      <font>
        <b/>
      </font>
    </dxf>
  </rfmt>
  <rcc rId="121" sId="1" odxf="1" dxf="1">
    <nc r="H3">
      <f>E3+F3+G3</f>
    </nc>
    <odxf>
      <numFmt numFmtId="0" formatCode="General"/>
      <border outline="0">
        <top style="medium">
          <color indexed="64"/>
        </top>
        <bottom/>
      </border>
    </odxf>
    <ndxf>
      <numFmt numFmtId="164" formatCode="#,##0.0"/>
      <border outline="0">
        <top style="thin">
          <color indexed="64"/>
        </top>
        <bottom style="thin">
          <color indexed="64"/>
        </bottom>
      </border>
    </ndxf>
  </rcc>
  <rcc rId="122" sId="1" odxf="1" dxf="1">
    <nc r="H4">
      <f>E4+F4+G4</f>
    </nc>
    <odxf>
      <numFmt numFmtId="0" formatCode="General"/>
    </odxf>
    <ndxf>
      <numFmt numFmtId="164" formatCode="#,##0.0"/>
    </ndxf>
  </rcc>
  <rcc rId="123" sId="1" odxf="1" dxf="1">
    <nc r="H5">
      <f>E5+F5+G5</f>
    </nc>
    <odxf>
      <numFmt numFmtId="0" formatCode="General"/>
    </odxf>
    <ndxf>
      <numFmt numFmtId="164" formatCode="#,##0.0"/>
    </ndxf>
  </rcc>
  <rcc rId="124" sId="1" odxf="1" dxf="1">
    <nc r="H6">
      <f>E6+F6+G6</f>
    </nc>
    <odxf>
      <numFmt numFmtId="0" formatCode="General"/>
    </odxf>
    <ndxf>
      <numFmt numFmtId="164" formatCode="#,##0.0"/>
    </ndxf>
  </rcc>
  <rcc rId="125" sId="1" odxf="1" dxf="1">
    <nc r="H7">
      <f>E7+F7+G7</f>
    </nc>
    <odxf>
      <numFmt numFmtId="0" formatCode="General"/>
    </odxf>
    <ndxf>
      <numFmt numFmtId="164" formatCode="#,##0.0"/>
    </ndxf>
  </rcc>
  <rcc rId="126" sId="1" odxf="1" dxf="1">
    <nc r="H8">
      <f>E8+F8+G8</f>
    </nc>
    <odxf>
      <numFmt numFmtId="0" formatCode="General"/>
    </odxf>
    <ndxf>
      <numFmt numFmtId="164" formatCode="#,##0.0"/>
    </ndxf>
  </rcc>
  <rfmt sheetId="1" sqref="H3:H87" start="0" length="2147483647">
    <dxf>
      <font>
        <b/>
      </font>
    </dxf>
  </rfmt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" sId="1">
    <oc r="D48" t="inlineStr">
      <is>
        <t>Střední průmyslová škola, Hronov, 
Hostovského 910</t>
      </is>
    </oc>
    <nc r="D48" t="inlineStr">
      <is>
        <t>Střední průmyslová škola, Hronov, Hostovského 910</t>
      </is>
    </nc>
  </rcc>
  <rcv guid="{DE395721-7B05-42C8-BFCC-925469DF603A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" sId="1" odxf="1" dxf="1">
    <nc r="H91">
      <f>SUMIF($C$4:$C$88,"1",H$4:H$88)</f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164" formatCode="#,##0.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9" sId="1" odxf="1" dxf="1">
    <nc r="H92">
      <f>SUMIF($C$4:$C$88,"2",H$4:H$88)</f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164" formatCode="#,##0.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0" sId="1" odxf="1" dxf="1">
    <nc r="H93">
      <f>SUMIF($C$4:$C$88,"3",H$4:H$88)</f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164" formatCode="#,##0.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" sId="1" odxf="1" dxf="1">
    <nc r="H94">
      <f>SUMIF($C$4:$C$88,"4",H$4:H$88)</f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164" formatCode="#,##0.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" sId="1" odxf="1" dxf="1">
    <nc r="H95">
      <f>SUMIF($C$4:$C$88,"5",H$4:H$88)</f>
    </nc>
    <odxf>
      <numFmt numFmtId="0" formatCode="General"/>
      <alignment horizontal="general" vertical="bottom" readingOrder="0"/>
      <border outline="0">
        <left/>
        <right/>
        <top/>
        <bottom/>
      </border>
    </odxf>
    <ndxf>
      <numFmt numFmtId="164" formatCode="#,##0.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" sId="1" odxf="1" dxf="1">
    <nc r="H96">
      <f>SUM(H91:H95)</f>
    </nc>
    <odxf>
      <font>
        <b val="0"/>
        <sz val="11"/>
        <color theme="1"/>
        <name val="Calibri"/>
        <scheme val="minor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b/>
        <sz val="10"/>
        <color auto="1"/>
        <name val="Arial"/>
        <scheme val="none"/>
      </font>
      <numFmt numFmtId="164" formatCode="#,##0.0"/>
      <alignment horizontal="center" vertical="top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5BD4477-DD32-4DCA-886D-4708F26F0065}" action="delete"/>
  <rcv guid="{C5BD4477-DD32-4DCA-886D-4708F26F0065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5BD4477-DD32-4DCA-886D-4708F26F0065}" action="delete"/>
  <rdn rId="0" localSheetId="1" customView="1" name="Z_C5BD4477_DD32_4DCA_886D_4708F26F0065_.wvu.PrintTitles" hidden="1" oldHidden="1">
    <formula>List1!$1:$2</formula>
  </rdn>
  <rcv guid="{C5BD4477-DD32-4DCA-886D-4708F26F0065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nc r="F28">
      <v>8.5</v>
    </nc>
  </rcc>
  <rcc rId="2" sId="1">
    <nc r="F85">
      <v>1.7</v>
    </nc>
  </rcc>
  <rcc rId="3" sId="1">
    <nc r="F74">
      <v>4</v>
    </nc>
  </rcc>
  <rfmt sheetId="1" sqref="F74">
    <dxf>
      <numFmt numFmtId="165" formatCode="0.0"/>
    </dxf>
  </rfmt>
  <rcv guid="{CD97A9FC-AADE-4F7C-8289-21397D00CE15}" action="delete"/>
  <rcv guid="{CD97A9FC-AADE-4F7C-8289-21397D00CE15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5BD4477-DD32-4DCA-886D-4708F26F0065}" action="delete"/>
  <rdn rId="0" localSheetId="1" customView="1" name="Z_C5BD4477_DD32_4DCA_886D_4708F26F0065_.wvu.PrintTitles" hidden="1" oldHidden="1">
    <formula>List1!$1:$2</formula>
    <oldFormula>List1!$1:$2</oldFormula>
  </rdn>
  <rcv guid="{C5BD4477-DD32-4DCA-886D-4708F26F0065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" sId="1">
    <oc r="E2" t="inlineStr">
      <is>
        <t>posílení mezd uč.odb.předmětů</t>
      </is>
    </oc>
    <nc r="E2" t="inlineStr">
      <is>
        <t>posílení mezd uč.odb. předmětů</t>
      </is>
    </nc>
  </rcc>
  <rcc rId="137" sId="1">
    <oc r="G2" t="inlineStr">
      <is>
        <t>polytechnika-kroužky,mzdy</t>
      </is>
    </oc>
    <nc r="G2" t="inlineStr">
      <is>
        <t>polytech. kroužky, mzdy</t>
      </is>
    </nc>
  </rcc>
  <rcv guid="{DE395721-7B05-42C8-BFCC-925469DF603A}" action="delete"/>
  <rcv guid="{DE395721-7B05-42C8-BFCC-925469DF603A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3:H87">
    <dxf>
      <alignment horizontal="center" readingOrder="0"/>
    </dxf>
  </rfmt>
  <rfmt sheetId="1" sqref="E3:H87">
    <dxf>
      <alignment vertical="center" readingOrder="0"/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" sId="1">
    <oc r="B2" t="inlineStr">
      <is>
        <t xml:space="preserve">ODPA 
</t>
      </is>
    </oc>
    <nc r="B2" t="inlineStr">
      <is>
        <t xml:space="preserve">ODPA </t>
      </is>
    </nc>
  </rcc>
  <rcc rId="139" sId="1">
    <oc r="D2" t="inlineStr">
      <is>
        <t>Název příspěvkové organizace</t>
      </is>
    </oc>
    <nc r="D2" t="inlineStr">
      <is>
        <t>Příspěvkové organizace</t>
      </is>
    </nc>
  </rcc>
  <rcv guid="{DE395721-7B05-42C8-BFCC-925469DF603A}" action="delete"/>
  <rdn rId="0" localSheetId="1" customView="1" name="Z_DE395721_7B05_42C8_BFCC_925469DF603A_.wvu.Cols" hidden="1" oldHidden="1">
    <formula>List1!$C:$C</formula>
  </rdn>
  <rcv guid="{DE395721-7B05-42C8-BFCC-925469DF603A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91:H96">
    <dxf>
      <alignment vertical="bottom" readingOrder="0"/>
    </dxf>
  </rfmt>
  <rcv guid="{CD97A9FC-AADE-4F7C-8289-21397D00CE15}" action="delete"/>
  <rdn rId="0" localSheetId="1" customView="1" name="Z_CD97A9FC_AADE_4F7C_8289_21397D00CE15_.wvu.FilterData" hidden="1" oldHidden="1">
    <formula>List1!$A$2:$H$88</formula>
  </rdn>
  <rcv guid="{CD97A9FC-AADE-4F7C-8289-21397D00CE15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2" sId="1" ref="G1:G1048576" action="insertCol">
    <undo index="0" exp="area" ref3D="1" dr="$A$1:$XFD$2" dn="Názvy_tisku" sId="1"/>
    <undo index="0" exp="area" ref3D="1" dr="$A$1:$XFD$2" dn="Z_C5BD4477_DD32_4DCA_886D_4708F26F0065_.wvu.PrintTitles" sId="1"/>
  </rrc>
  <rcc rId="143" sId="1">
    <oc r="I3">
      <f>E3+F3+H3</f>
    </oc>
    <nc r="I3">
      <f>E3+F3+G3+H3</f>
    </nc>
  </rcc>
  <rcc rId="144" sId="1">
    <oc r="I4">
      <f>E4+F4+H4</f>
    </oc>
    <nc r="I4">
      <f>E4+F4+G4+H4</f>
    </nc>
  </rcc>
  <rcc rId="145" sId="1">
    <oc r="I5">
      <f>E5+F5+H5</f>
    </oc>
    <nc r="I5">
      <f>E5+F5+G5+H5</f>
    </nc>
  </rcc>
  <rcc rId="146" sId="1">
    <oc r="I6">
      <f>E6+F6+H6</f>
    </oc>
    <nc r="I6">
      <f>E6+F6+G6+H6</f>
    </nc>
  </rcc>
  <rcc rId="147" sId="1">
    <oc r="I7">
      <f>E7+F7+H7</f>
    </oc>
    <nc r="I7">
      <f>E7+F7+G7+H7</f>
    </nc>
  </rcc>
  <rcc rId="148" sId="1">
    <oc r="I8">
      <f>E8+F8+H8</f>
    </oc>
    <nc r="I8">
      <f>E8+F8+G8+H8</f>
    </nc>
  </rcc>
  <rcc rId="149" sId="1">
    <oc r="I9">
      <f>E9+F9+H9</f>
    </oc>
    <nc r="I9">
      <f>E9+F9+G9+H9</f>
    </nc>
  </rcc>
  <rcc rId="150" sId="1">
    <oc r="I10">
      <f>E10+F10+H10</f>
    </oc>
    <nc r="I10">
      <f>E10+F10+G10+H10</f>
    </nc>
  </rcc>
  <rcc rId="151" sId="1">
    <oc r="I11">
      <f>E11+F11+H11</f>
    </oc>
    <nc r="I11">
      <f>E11+F11+G11+H11</f>
    </nc>
  </rcc>
  <rcc rId="152" sId="1">
    <oc r="I12">
      <f>E12+F12+H12</f>
    </oc>
    <nc r="I12">
      <f>E12+F12+G12+H12</f>
    </nc>
  </rcc>
  <rcc rId="153" sId="1">
    <oc r="I13">
      <f>E13+F13+H13</f>
    </oc>
    <nc r="I13">
      <f>E13+F13+G13+H13</f>
    </nc>
  </rcc>
  <rcc rId="154" sId="1">
    <oc r="I14">
      <f>E14+F14+H14</f>
    </oc>
    <nc r="I14">
      <f>E14+F14+G14+H14</f>
    </nc>
  </rcc>
  <rcc rId="155" sId="1">
    <oc r="I15">
      <f>E15+F15+H15</f>
    </oc>
    <nc r="I15">
      <f>E15+F15+G15+H15</f>
    </nc>
  </rcc>
  <rcc rId="156" sId="1">
    <oc r="I16">
      <f>E16+F16+H16</f>
    </oc>
    <nc r="I16">
      <f>E16+F16+G16+H16</f>
    </nc>
  </rcc>
  <rcc rId="157" sId="1">
    <oc r="I17">
      <f>E17+F17+H17</f>
    </oc>
    <nc r="I17">
      <f>E17+F17+G17+H17</f>
    </nc>
  </rcc>
  <rcc rId="158" sId="1">
    <oc r="I18">
      <f>E18+F18+H18</f>
    </oc>
    <nc r="I18">
      <f>E18+F18+G18+H18</f>
    </nc>
  </rcc>
  <rcc rId="159" sId="1">
    <oc r="I19">
      <f>E19+F19+H19</f>
    </oc>
    <nc r="I19">
      <f>E19+F19+G19+H19</f>
    </nc>
  </rcc>
  <rcc rId="160" sId="1">
    <oc r="I20">
      <f>E20+F20+H20</f>
    </oc>
    <nc r="I20">
      <f>E20+F20+G20+H20</f>
    </nc>
  </rcc>
  <rcc rId="161" sId="1">
    <oc r="I21">
      <f>E21+F21+H21</f>
    </oc>
    <nc r="I21">
      <f>E21+F21+G21+H21</f>
    </nc>
  </rcc>
  <rcc rId="162" sId="1">
    <oc r="I22">
      <f>E22+F22+H22</f>
    </oc>
    <nc r="I22">
      <f>E22+F22+G22+H22</f>
    </nc>
  </rcc>
  <rcc rId="163" sId="1">
    <oc r="I23">
      <f>E23+F23+H23</f>
    </oc>
    <nc r="I23">
      <f>E23+F23+G23+H23</f>
    </nc>
  </rcc>
  <rcc rId="164" sId="1">
    <oc r="I24">
      <f>E24+F24+H24</f>
    </oc>
    <nc r="I24">
      <f>E24+F24+G24+H24</f>
    </nc>
  </rcc>
  <rcc rId="165" sId="1">
    <oc r="I25">
      <f>E25+F25+H25</f>
    </oc>
    <nc r="I25">
      <f>E25+F25+G25+H25</f>
    </nc>
  </rcc>
  <rcc rId="166" sId="1">
    <oc r="I26">
      <f>E26+F26+H26</f>
    </oc>
    <nc r="I26">
      <f>E26+F26+G26+H26</f>
    </nc>
  </rcc>
  <rcc rId="167" sId="1">
    <oc r="I27">
      <f>E27+F27+H27</f>
    </oc>
    <nc r="I27">
      <f>E27+F27+G27+H27</f>
    </nc>
  </rcc>
  <rcc rId="168" sId="1">
    <oc r="I28">
      <f>E28+F28+H28</f>
    </oc>
    <nc r="I28">
      <f>E28+F28+G28+H28</f>
    </nc>
  </rcc>
  <rcc rId="169" sId="1">
    <oc r="I29">
      <f>E29+F29+H29</f>
    </oc>
    <nc r="I29">
      <f>E29+F29+G29+H29</f>
    </nc>
  </rcc>
  <rcc rId="170" sId="1">
    <oc r="I30">
      <f>E30+F30+H30</f>
    </oc>
    <nc r="I30">
      <f>E30+F30+G30+H30</f>
    </nc>
  </rcc>
  <rcc rId="171" sId="1">
    <oc r="I31">
      <f>E31+F31+H31</f>
    </oc>
    <nc r="I31">
      <f>E31+F31+G31+H31</f>
    </nc>
  </rcc>
  <rcc rId="172" sId="1">
    <oc r="I32">
      <f>E32+F32+H32</f>
    </oc>
    <nc r="I32">
      <f>E32+F32+G32+H32</f>
    </nc>
  </rcc>
  <rcc rId="173" sId="1">
    <oc r="I33">
      <f>E33+F33+H33</f>
    </oc>
    <nc r="I33">
      <f>E33+F33+G33+H33</f>
    </nc>
  </rcc>
  <rcc rId="174" sId="1">
    <oc r="I34">
      <f>E34+F34+H34</f>
    </oc>
    <nc r="I34">
      <f>E34+F34+G34+H34</f>
    </nc>
  </rcc>
  <rcc rId="175" sId="1">
    <oc r="I35">
      <f>E35+F35+H35</f>
    </oc>
    <nc r="I35">
      <f>E35+F35+G35+H35</f>
    </nc>
  </rcc>
  <rcc rId="176" sId="1">
    <oc r="I36">
      <f>E36+F36+H36</f>
    </oc>
    <nc r="I36">
      <f>E36+F36+G36+H36</f>
    </nc>
  </rcc>
  <rcc rId="177" sId="1">
    <oc r="I37">
      <f>E37+F37+H37</f>
    </oc>
    <nc r="I37">
      <f>E37+F37+G37+H37</f>
    </nc>
  </rcc>
  <rcc rId="178" sId="1">
    <oc r="I38">
      <f>E38+F38+H38</f>
    </oc>
    <nc r="I38">
      <f>E38+F38+G38+H38</f>
    </nc>
  </rcc>
  <rcc rId="179" sId="1">
    <oc r="I39">
      <f>E39+F39+H39</f>
    </oc>
    <nc r="I39">
      <f>E39+F39+G39+H39</f>
    </nc>
  </rcc>
  <rcc rId="180" sId="1">
    <oc r="I40">
      <f>E40+F40+H40</f>
    </oc>
    <nc r="I40">
      <f>E40+F40+G40+H40</f>
    </nc>
  </rcc>
  <rcc rId="181" sId="1">
    <oc r="I41">
      <f>E41+F41+H41</f>
    </oc>
    <nc r="I41">
      <f>E41+F41+G41+H41</f>
    </nc>
  </rcc>
  <rcc rId="182" sId="1">
    <oc r="I42">
      <f>E42+F42+H42</f>
    </oc>
    <nc r="I42">
      <f>E42+F42+G42+H42</f>
    </nc>
  </rcc>
  <rcc rId="183" sId="1">
    <oc r="I43">
      <f>E43+F43+H43</f>
    </oc>
    <nc r="I43">
      <f>E43+F43+G43+H43</f>
    </nc>
  </rcc>
  <rcc rId="184" sId="1">
    <oc r="I44">
      <f>E44+F44+H44</f>
    </oc>
    <nc r="I44">
      <f>E44+F44+G44+H44</f>
    </nc>
  </rcc>
  <rcc rId="185" sId="1">
    <oc r="I45">
      <f>E45+F45+H45</f>
    </oc>
    <nc r="I45">
      <f>E45+F45+G45+H45</f>
    </nc>
  </rcc>
  <rcc rId="186" sId="1">
    <oc r="I46">
      <f>E46+F46+H46</f>
    </oc>
    <nc r="I46">
      <f>E46+F46+G46+H46</f>
    </nc>
  </rcc>
  <rcc rId="187" sId="1">
    <oc r="I47">
      <f>E47+F47+H47</f>
    </oc>
    <nc r="I47">
      <f>E47+F47+G47+H47</f>
    </nc>
  </rcc>
  <rcc rId="188" sId="1">
    <oc r="I48">
      <f>E48+F48+H48</f>
    </oc>
    <nc r="I48">
      <f>E48+F48+G48+H48</f>
    </nc>
  </rcc>
  <rcc rId="189" sId="1">
    <oc r="I49">
      <f>E49+F49+H49</f>
    </oc>
    <nc r="I49">
      <f>E49+F49+G49+H49</f>
    </nc>
  </rcc>
  <rcc rId="190" sId="1">
    <oc r="I50">
      <f>E50+F50+H50</f>
    </oc>
    <nc r="I50">
      <f>E50+F50+G50+H50</f>
    </nc>
  </rcc>
  <rcc rId="191" sId="1">
    <oc r="I51">
      <f>E51+F51+H51</f>
    </oc>
    <nc r="I51">
      <f>E51+F51+G51+H51</f>
    </nc>
  </rcc>
  <rcc rId="192" sId="1">
    <oc r="I52">
      <f>E52+F52+H52</f>
    </oc>
    <nc r="I52">
      <f>E52+F52+G52+H52</f>
    </nc>
  </rcc>
  <rcc rId="193" sId="1">
    <oc r="I53">
      <f>E53+F53+H53</f>
    </oc>
    <nc r="I53">
      <f>E53+F53+G53+H53</f>
    </nc>
  </rcc>
  <rcc rId="194" sId="1">
    <oc r="I54">
      <f>E54+F54+H54</f>
    </oc>
    <nc r="I54">
      <f>E54+F54+G54+H54</f>
    </nc>
  </rcc>
  <rcc rId="195" sId="1">
    <oc r="I55">
      <f>E55+F55+H55</f>
    </oc>
    <nc r="I55">
      <f>E55+F55+G55+H55</f>
    </nc>
  </rcc>
  <rcc rId="196" sId="1">
    <oc r="I56">
      <f>E56+F56+H56</f>
    </oc>
    <nc r="I56">
      <f>E56+F56+G56+H56</f>
    </nc>
  </rcc>
  <rcc rId="197" sId="1">
    <oc r="I57">
      <f>E57+F57+H57</f>
    </oc>
    <nc r="I57">
      <f>E57+F57+G57+H57</f>
    </nc>
  </rcc>
  <rcc rId="198" sId="1">
    <oc r="I58">
      <f>E58+F58+H58</f>
    </oc>
    <nc r="I58">
      <f>E58+F58+G58+H58</f>
    </nc>
  </rcc>
  <rcc rId="199" sId="1">
    <oc r="I59">
      <f>E59+F59+H59</f>
    </oc>
    <nc r="I59">
      <f>E59+F59+G59+H59</f>
    </nc>
  </rcc>
  <rcc rId="200" sId="1">
    <oc r="I60">
      <f>E60+F60+H60</f>
    </oc>
    <nc r="I60">
      <f>E60+F60+G60+H60</f>
    </nc>
  </rcc>
  <rcc rId="201" sId="1">
    <oc r="I61">
      <f>E61+F61+H61</f>
    </oc>
    <nc r="I61">
      <f>E61+F61+G61+H61</f>
    </nc>
  </rcc>
  <rcc rId="202" sId="1">
    <oc r="I62">
      <f>E62+F62+H62</f>
    </oc>
    <nc r="I62">
      <f>E62+F62+G62+H62</f>
    </nc>
  </rcc>
  <rcc rId="203" sId="1">
    <oc r="I63">
      <f>E63+F63+H63</f>
    </oc>
    <nc r="I63">
      <f>E63+F63+G63+H63</f>
    </nc>
  </rcc>
  <rcc rId="204" sId="1">
    <oc r="I64">
      <f>E64+F64+H64</f>
    </oc>
    <nc r="I64">
      <f>E64+F64+G64+H64</f>
    </nc>
  </rcc>
  <rcc rId="205" sId="1">
    <oc r="I65">
      <f>E65+F65+H65</f>
    </oc>
    <nc r="I65">
      <f>E65+F65+G65+H65</f>
    </nc>
  </rcc>
  <rcc rId="206" sId="1">
    <oc r="I66">
      <f>E66+F66+H66</f>
    </oc>
    <nc r="I66">
      <f>E66+F66+G66+H66</f>
    </nc>
  </rcc>
  <rcc rId="207" sId="1">
    <oc r="I67">
      <f>E67+F67+H67</f>
    </oc>
    <nc r="I67">
      <f>E67+F67+G67+H67</f>
    </nc>
  </rcc>
  <rcc rId="208" sId="1">
    <oc r="I68">
      <f>E68+F68+H68</f>
    </oc>
    <nc r="I68">
      <f>E68+F68+G68+H68</f>
    </nc>
  </rcc>
  <rcc rId="209" sId="1">
    <oc r="I69">
      <f>E69+F69+H69</f>
    </oc>
    <nc r="I69">
      <f>E69+F69+G69+H69</f>
    </nc>
  </rcc>
  <rcc rId="210" sId="1">
    <oc r="I70">
      <f>E70+F70+H70</f>
    </oc>
    <nc r="I70">
      <f>E70+F70+G70+H70</f>
    </nc>
  </rcc>
  <rcc rId="211" sId="1">
    <oc r="I71">
      <f>E71+F71+H71</f>
    </oc>
    <nc r="I71">
      <f>E71+F71+G71+H71</f>
    </nc>
  </rcc>
  <rcc rId="212" sId="1">
    <oc r="I72">
      <f>E72+F72+H72</f>
    </oc>
    <nc r="I72">
      <f>E72+F72+G72+H72</f>
    </nc>
  </rcc>
  <rcc rId="213" sId="1">
    <oc r="I73">
      <f>E73+F73+H73</f>
    </oc>
    <nc r="I73">
      <f>E73+F73+G73+H73</f>
    </nc>
  </rcc>
  <rcc rId="214" sId="1">
    <oc r="I74">
      <f>E74+F74+H74</f>
    </oc>
    <nc r="I74">
      <f>E74+F74+G74+H74</f>
    </nc>
  </rcc>
  <rcc rId="215" sId="1">
    <oc r="I75">
      <f>E75+F75+H75</f>
    </oc>
    <nc r="I75">
      <f>E75+F75+G75+H75</f>
    </nc>
  </rcc>
  <rcc rId="216" sId="1">
    <oc r="I76">
      <f>E76+F76+H76</f>
    </oc>
    <nc r="I76">
      <f>E76+F76+G76+H76</f>
    </nc>
  </rcc>
  <rcc rId="217" sId="1">
    <oc r="I77">
      <f>E77+F77+H77</f>
    </oc>
    <nc r="I77">
      <f>E77+F77+G77+H77</f>
    </nc>
  </rcc>
  <rcc rId="218" sId="1">
    <oc r="I78">
      <f>E78+F78+H78</f>
    </oc>
    <nc r="I78">
      <f>E78+F78+G78+H78</f>
    </nc>
  </rcc>
  <rcc rId="219" sId="1">
    <oc r="I79">
      <f>E79+F79+H79</f>
    </oc>
    <nc r="I79">
      <f>E79+F79+G79+H79</f>
    </nc>
  </rcc>
  <rcc rId="220" sId="1">
    <oc r="I80">
      <f>E80+F80+H80</f>
    </oc>
    <nc r="I80">
      <f>E80+F80+G80+H80</f>
    </nc>
  </rcc>
  <rcc rId="221" sId="1">
    <oc r="I81">
      <f>E81+F81+H81</f>
    </oc>
    <nc r="I81">
      <f>E81+F81+G81+H81</f>
    </nc>
  </rcc>
  <rcc rId="222" sId="1">
    <oc r="I82">
      <f>E82+F82+H82</f>
    </oc>
    <nc r="I82">
      <f>E82+F82+G82+H82</f>
    </nc>
  </rcc>
  <rcc rId="223" sId="1">
    <oc r="I83">
      <f>E83+F83+H83</f>
    </oc>
    <nc r="I83">
      <f>E83+F83+G83+H83</f>
    </nc>
  </rcc>
  <rcc rId="224" sId="1">
    <oc r="I84">
      <f>E84+F84+H84</f>
    </oc>
    <nc r="I84">
      <f>E84+F84+G84+H84</f>
    </nc>
  </rcc>
  <rcc rId="225" sId="1">
    <oc r="I85">
      <f>E85+F85+H85</f>
    </oc>
    <nc r="I85">
      <f>E85+F85+G85+H85</f>
    </nc>
  </rcc>
  <rcc rId="226" sId="1">
    <oc r="I86">
      <f>E86+F86+H86</f>
    </oc>
    <nc r="I86">
      <f>E86+F86+G86+H86</f>
    </nc>
  </rcc>
  <rcc rId="227" sId="1">
    <oc r="I87">
      <f>E87+F87+H87</f>
    </oc>
    <nc r="I87">
      <f>E87+F87+G87+H87</f>
    </nc>
  </rcc>
  <rcc rId="228" sId="1">
    <nc r="G2" t="inlineStr">
      <is>
        <t>úklid a údržba mzdy Hluchák</t>
      </is>
    </nc>
  </rcc>
  <rcc rId="229" sId="1">
    <nc r="G6">
      <v>332</v>
    </nc>
  </rcc>
  <rcv guid="{C5BD4477-DD32-4DCA-886D-4708F26F0065}" action="delete"/>
  <rdn rId="0" localSheetId="1" customView="1" name="Z_C5BD4477_DD32_4DCA_886D_4708F26F0065_.wvu.PrintTitles" hidden="1" oldHidden="1">
    <formula>List1!$1:$2</formula>
    <oldFormula>List1!$1:$2</oldFormula>
  </rdn>
  <rdn rId="0" localSheetId="1" customView="1" name="Z_C5BD4477_DD32_4DCA_886D_4708F26F0065_.wvu.FilterData" hidden="1" oldHidden="1">
    <formula>List1!$A$2:$I$88</formula>
  </rdn>
  <rcv guid="{C5BD4477-DD32-4DCA-886D-4708F26F0065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" sId="1">
    <nc r="G91">
      <f>SUMIF($C$4:$C$88,"1",G$4:G$88)</f>
    </nc>
  </rcc>
  <rcc rId="233" sId="1">
    <nc r="G92">
      <f>SUMIF($C$4:$C$88,"2",G$4:G$88)</f>
    </nc>
  </rcc>
  <rcc rId="234" sId="1">
    <nc r="G93">
      <f>SUMIF($C$4:$C$88,"3",G$4:G$88)</f>
    </nc>
  </rcc>
  <rcc rId="235" sId="1">
    <nc r="G94">
      <f>SUMIF($C$4:$C$88,"4",G$4:G$88)</f>
    </nc>
  </rcc>
  <rcc rId="236" sId="1">
    <nc r="G95">
      <f>SUMIF($C$4:$C$88,"5",G$4:G$88)</f>
    </nc>
  </rcc>
  <rcc rId="237" sId="1">
    <nc r="G96">
      <f>SUM(G91:G95)</f>
    </nc>
  </rcc>
  <rcc rId="238" sId="1">
    <nc r="G88">
      <f>SUM(G3:G87)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9" sId="1">
    <oc r="G2" t="inlineStr">
      <is>
        <t>úklid a údržba mzdy Hluchák</t>
      </is>
    </oc>
    <nc r="G2" t="inlineStr">
      <is>
        <t>úklid a údržba nemovitosti - mzdy Hluchák</t>
      </is>
    </nc>
  </rcc>
  <rcv guid="{C5BD4477-DD32-4DCA-886D-4708F26F0065}" action="delete"/>
  <rdn rId="0" localSheetId="1" customView="1" name="Z_C5BD4477_DD32_4DCA_886D_4708F26F0065_.wvu.PrintTitles" hidden="1" oldHidden="1">
    <formula>List1!$1:$2</formula>
    <oldFormula>List1!$1:$2</oldFormula>
  </rdn>
  <rdn rId="0" localSheetId="1" customView="1" name="Z_C5BD4477_DD32_4DCA_886D_4708F26F0065_.wvu.FilterData" hidden="1" oldHidden="1">
    <formula>List1!$A$2:$I$88</formula>
    <oldFormula>List1!$A$2:$I$88</oldFormula>
  </rdn>
  <rcv guid="{C5BD4477-DD32-4DCA-886D-4708F26F0065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D97A9FC-AADE-4F7C-8289-21397D00CE15}" action="delete"/>
  <rdn rId="0" localSheetId="1" customView="1" name="Z_CD97A9FC_AADE_4F7C_8289_21397D00CE15_.wvu.FilterData" hidden="1" oldHidden="1">
    <formula>List1!$A$2:$I$88</formula>
    <oldFormula>List1!$A$2:$I$88</oldFormula>
  </rdn>
  <rcv guid="{CD97A9FC-AADE-4F7C-8289-21397D00CE15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">
    <dxf>
      <numFmt numFmtId="165" formatCode="0.0"/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D97A9FC-AADE-4F7C-8289-21397D00CE15}" action="delete"/>
  <rcv guid="{CD97A9FC-AADE-4F7C-8289-21397D00CE15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" sId="1">
    <oc r="H2" t="inlineStr">
      <is>
        <t>polytech. kroužky, mzdy</t>
      </is>
    </oc>
    <nc r="H2" t="inlineStr">
      <is>
        <r>
          <t>polytech. kroužky,</t>
        </r>
        <r>
          <rPr>
            <sz val="10"/>
            <color rgb="FFFF0000"/>
            <rFont val="Times New Roman"/>
            <family val="1"/>
            <charset val="238"/>
          </rPr>
          <t xml:space="preserve"> OON</t>
        </r>
      </is>
    </nc>
  </rcc>
  <rcv guid="{CD97A9FC-AADE-4F7C-8289-21397D00CE15}" action="delete"/>
  <rdn rId="0" localSheetId="1" customView="1" name="Z_CD97A9FC_AADE_4F7C_8289_21397D00CE15_.wvu.FilterData" hidden="1" oldHidden="1">
    <formula>List1!$A$2:$I$88</formula>
    <oldFormula>List1!$A$2:$I$88</oldFormula>
  </rdn>
  <rcv guid="{CD97A9FC-AADE-4F7C-8289-21397D00CE15}" action="add"/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D97A9FC-AADE-4F7C-8289-21397D00CE15}" action="delete"/>
  <rdn rId="0" localSheetId="1" customView="1" name="Z_CD97A9FC_AADE_4F7C_8289_21397D00CE15_.wvu.FilterData" hidden="1" oldHidden="1">
    <formula>List1!$A$2:$I$88</formula>
    <oldFormula>List1!$A$2:$I$88</oldFormula>
  </rdn>
  <rcv guid="{CD97A9FC-AADE-4F7C-8289-21397D00CE15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" start="0" length="2147483647">
    <dxf>
      <font>
        <color auto="1"/>
      </font>
    </dxf>
  </rfmt>
  <rcv guid="{CD97A9FC-AADE-4F7C-8289-21397D00CE15}" action="delete"/>
  <rdn rId="0" localSheetId="1" customView="1" name="Z_CD97A9FC_AADE_4F7C_8289_21397D00CE15_.wvu.FilterData" hidden="1" oldHidden="1">
    <formula>List1!$A$2:$I$88</formula>
    <oldFormula>List1!$A$2:$I$88</oldFormula>
  </rdn>
  <rcv guid="{CD97A9FC-AADE-4F7C-8289-21397D00CE15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D97A9FC-AADE-4F7C-8289-21397D00CE15}" action="delete"/>
  <rdn rId="0" localSheetId="1" customView="1" name="Z_CD97A9FC_AADE_4F7C_8289_21397D00CE15_.wvu.FilterData" hidden="1" oldHidden="1">
    <formula>List1!$A$2:$I$88</formula>
    <oldFormula>List1!$A$2:$I$88</oldFormula>
  </rdn>
  <rcv guid="{CD97A9FC-AADE-4F7C-8289-21397D00CE15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8" sId="1" ref="F1:F1048576" action="insertCol">
    <undo index="0" exp="area" ref3D="1" dr="$A$1:$XFD$2" dn="Z_C5BD4477_DD32_4DCA_886D_4708F26F0065_.wvu.PrintTitles" sId="1"/>
  </rrc>
  <rm rId="249" sheetId="1" source="I1:I1048576" destination="F1:F1048576" sourceSheetId="1">
    <rfmt sheetId="1" xfDxf="1" sqref="F1:F1048576" start="0" length="0">
      <dxf>
        <numFmt numFmtId="164" formatCode="#,##0.0"/>
      </dxf>
    </rfmt>
    <rfmt sheetId="1" sqref="F2" start="0" length="0">
      <dxf>
        <font>
          <sz val="10"/>
          <color theme="1"/>
          <name val="Times New Roman"/>
          <scheme val="none"/>
        </font>
        <alignment horizontal="center" vertical="top" wrapText="1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dxf>
    </rfmt>
    <rfmt sheetId="1" sqref="F3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thin">
            <color indexed="64"/>
          </bottom>
        </border>
      </dxf>
    </rfmt>
    <rfmt sheetId="1" sqref="F4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medium">
            <color indexed="64"/>
          </bottom>
        </border>
      </dxf>
    </rfmt>
    <rfmt sheetId="1" sqref="F26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dxf>
    </rfmt>
    <rfmt sheetId="1" sqref="F27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medium">
            <color indexed="64"/>
          </bottom>
        </border>
      </dxf>
    </rfmt>
    <rfmt sheetId="1" sqref="F39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dxf>
    </rfmt>
    <rfmt sheetId="1" sqref="F40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7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2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4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5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medium">
            <color indexed="64"/>
          </bottom>
        </border>
      </dxf>
    </rfmt>
    <rfmt sheetId="1" sqref="F56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</border>
      </dxf>
    </rfmt>
    <rfmt sheetId="1" sqref="F57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8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0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1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6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7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1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2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3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4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5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6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7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8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9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0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1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2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3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4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5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6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7" start="0" length="0">
      <dxf>
        <alignment horizontal="center" vertical="center" readingOrder="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medium">
            <color indexed="64"/>
          </bottom>
        </border>
      </dxf>
    </rfmt>
    <rfmt sheetId="1" sqref="F88" start="0" length="0">
      <dxf>
        <alignment horizontal="center" vertical="top" readingOrder="0"/>
      </dxf>
    </rfmt>
    <rfmt sheetId="1" sqref="F91" start="0" length="0">
      <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2" start="0" length="0">
      <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3" start="0" length="0">
      <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4" start="0" length="0">
      <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5" start="0" length="0">
      <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6" start="0" length="0">
      <dxf>
        <font>
          <b/>
          <sz val="10"/>
          <color auto="1"/>
          <name val="Arial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50" sId="1" ref="I1:I1048576" action="deleteCol">
    <undo index="0" exp="area" ref3D="1" dr="$A$1:$XFD$2" dn="Z_C5BD4477_DD32_4DCA_886D_4708F26F0065_.wvu.PrintTitles" sId="1"/>
    <rfmt sheetId="1" xfDxf="1" sqref="I1:I1048576" start="0" length="0"/>
  </rrc>
  <rfmt sheetId="1" sqref="E2:H87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cc rId="251" sId="1">
    <oc r="G2" t="inlineStr">
      <is>
        <t>kap.9, OON
reg.soutěže</t>
      </is>
    </oc>
    <nc r="G2" t="inlineStr">
      <is>
        <t xml:space="preserve">region. soutěže kap.9, OON
</t>
      </is>
    </nc>
  </rcc>
  <rcc rId="252" sId="1">
    <oc r="E2" t="inlineStr">
      <is>
        <t>posílení mezd uč.odb. předmětů</t>
      </is>
    </oc>
    <nc r="E2" t="inlineStr">
      <is>
        <t>platy učitelů odborných předmětů</t>
      </is>
    </nc>
  </rcc>
  <rcc rId="253" sId="1">
    <oc r="H2" t="inlineStr">
      <is>
        <t>úklid a údržba nemovitosti - mzdy Hluchák</t>
      </is>
    </oc>
    <nc r="H2" t="inlineStr">
      <is>
        <t>ostatní - individ. úpravy</t>
      </is>
    </nc>
  </rcc>
  <rcmt sheetId="1" cell="H6" guid="{0334A8C4-DDC4-4AD1-BC51-3E1FE9E4CC9D}" author="Jarkovský Václav Ing." newLength="42"/>
  <rcv guid="{DE395721-7B05-42C8-BFCC-925469DF603A}" action="delete"/>
  <rdn rId="0" localSheetId="1" customView="1" name="Z_DE395721_7B05_42C8_BFCC_925469DF603A_.wvu.Cols" hidden="1" oldHidden="1">
    <formula>List1!$C:$C</formula>
    <oldFormula>List1!$C:$C</oldFormula>
  </rdn>
  <rdn rId="0" localSheetId="1" customView="1" name="Z_DE395721_7B05_42C8_BFCC_925469DF603A_.wvu.FilterData" hidden="1" oldHidden="1">
    <formula>List1!$A$2:$I$88</formula>
  </rdn>
  <rcv guid="{DE395721-7B05-42C8-BFCC-925469DF603A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" sId="1">
    <nc r="H9">
      <v>280</v>
    </nc>
  </rcc>
  <rcmt sheetId="1" cell="H9" guid="{B5FD4735-28AF-47D7-B1C8-2C48E64D572B}" author="Jarkovský Václav Ing." newLength="125"/>
  <rcv guid="{DE395721-7B05-42C8-BFCC-925469DF603A}" action="delete"/>
  <rdn rId="0" localSheetId="1" customView="1" name="Z_DE395721_7B05_42C8_BFCC_925469DF603A_.wvu.Cols" hidden="1" oldHidden="1">
    <formula>List1!$C:$C</formula>
    <oldFormula>List1!$C:$C</oldFormula>
  </rdn>
  <rdn rId="0" localSheetId="1" customView="1" name="Z_DE395721_7B05_42C8_BFCC_925469DF603A_.wvu.FilterData" hidden="1" oldHidden="1">
    <formula>List1!$A$2:$I$88</formula>
    <oldFormula>List1!$A$2:$I$88</oldFormula>
  </rdn>
  <rcv guid="{DE395721-7B05-42C8-BFCC-925469DF603A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9" sId="1" ref="A1:XFD1" action="insertRow">
    <undo index="0" exp="area" ref3D="1" dr="$C$1:$C$1048576" dn="Z_DE395721_7B05_42C8_BFCC_925469DF603A_.wvu.Cols" sId="1"/>
    <undo index="0" exp="area" ref3D="1" dr="$A$1:$XFD$2" dn="Z_C5BD4477_DD32_4DCA_886D_4708F26F0065_.wvu.PrintTitles" sId="1"/>
  </rrc>
  <rrc rId="260" sId="1" ref="A1:XFD1" action="insertRow">
    <undo index="0" exp="area" ref3D="1" dr="$C$1:$C$1048576" dn="Z_DE395721_7B05_42C8_BFCC_925469DF603A_.wvu.Cols" sId="1"/>
    <undo index="0" exp="area" ref3D="1" dr="$A$2:$XFD$3" dn="Z_C5BD4477_DD32_4DCA_886D_4708F26F0065_.wvu.PrintTitles" sId="1"/>
  </rrc>
  <rcc rId="261" sId="1">
    <oc r="G4" t="inlineStr">
      <is>
        <t xml:space="preserve">region. soutěže kap.9, OON
</t>
      </is>
    </oc>
    <nc r="G4" t="inlineStr">
      <is>
        <t>region. soutěže kap.9, OON</t>
      </is>
    </nc>
  </rcc>
  <rm rId="262" sheetId="1" source="A3" destination="A2" sourceSheetId="1">
    <undo index="0" exp="area" ref3D="1" dr="$A$3:$XFD$4" dn="Z_C5BD4477_DD32_4DCA_886D_4708F26F0065_.wvu.PrintTitles" sId="1"/>
  </rm>
  <rcc rId="263" sId="1">
    <oc r="I4" t="inlineStr">
      <is>
        <t>limit mzdových prostředků</t>
      </is>
    </oc>
    <nc r="I4" t="inlineStr">
      <is>
        <t>celk. limit mzdových prostředků</t>
      </is>
    </nc>
  </rcc>
  <rcc rId="264" sId="1">
    <oc r="I3" t="inlineStr">
      <is>
        <t>celkem</t>
      </is>
    </oc>
    <nc r="I3" t="inlineStr">
      <is>
        <t>částky v tis. Kč</t>
      </is>
    </nc>
  </rcc>
  <rfmt sheetId="1" sqref="I3" start="0" length="2147483647">
    <dxf>
      <font>
        <b val="0"/>
      </font>
    </dxf>
  </rfmt>
  <rfmt sheetId="1" sqref="I3">
    <dxf>
      <alignment horizontal="right" readingOrder="0"/>
    </dxf>
  </rfmt>
  <rcc rId="265" sId="1">
    <nc r="I1" t="inlineStr">
      <is>
        <t>tab. č. 5</t>
      </is>
    </nc>
  </rcc>
  <rfmt sheetId="1" sqref="I1">
    <dxf>
      <alignment horizontal="right" readingOrder="0"/>
    </dxf>
  </rfmt>
  <rcc rId="266" sId="1">
    <nc r="A2" t="inlineStr">
      <is>
        <t>Nastavení specifických ukazatelů PO limit mzdových prostředků hrazených z příspěvku na provoz pro rok 2016</t>
      </is>
    </nc>
  </rcc>
  <rfmt sheetId="1" sqref="A2" start="0" length="2147483647">
    <dxf>
      <font>
        <b/>
      </font>
    </dxf>
  </rfmt>
  <rfmt sheetId="1" sqref="A2" start="0" length="2147483647">
    <dxf>
      <font>
        <sz val="12"/>
      </font>
    </dxf>
  </rfmt>
  <rcc rId="267" sId="1">
    <nc r="A3" t="inlineStr">
      <is>
        <t>Rada KHK dne 4.4.2016</t>
      </is>
    </nc>
  </rcc>
  <rcc rId="268" sId="1">
    <oc r="D4" t="inlineStr">
      <is>
        <t>Příspěvkové organizace</t>
      </is>
    </oc>
    <nc r="D4" t="inlineStr">
      <is>
        <t>Příspěvkové organizace kraje</t>
      </is>
    </nc>
  </rcc>
  <rfmt sheetId="1" sqref="E68:I68" start="0" length="0">
    <dxf>
      <border>
        <bottom style="medium">
          <color indexed="64"/>
        </bottom>
      </border>
    </dxf>
  </rfmt>
  <rcv guid="{DE395721-7B05-42C8-BFCC-925469DF603A}" action="delete"/>
  <rdn rId="0" localSheetId="1" customView="1" name="Z_DE395721_7B05_42C8_BFCC_925469DF603A_.wvu.PrintArea" hidden="1" oldHidden="1">
    <formula>List1!$A$1:$I$90</formula>
  </rdn>
  <rdn rId="0" localSheetId="1" customView="1" name="Z_DE395721_7B05_42C8_BFCC_925469DF603A_.wvu.PrintTitles" hidden="1" oldHidden="1">
    <formula>List1!$A:$D,List1!$1:$4</formula>
  </rdn>
  <rdn rId="0" localSheetId="1" customView="1" name="Z_DE395721_7B05_42C8_BFCC_925469DF603A_.wvu.Cols" hidden="1" oldHidden="1">
    <formula>List1!$C:$C</formula>
    <oldFormula>List1!$C:$C</oldFormula>
  </rdn>
  <rdn rId="0" localSheetId="1" customView="1" name="Z_DE395721_7B05_42C8_BFCC_925469DF603A_.wvu.FilterData" hidden="1" oldHidden="1">
    <formula>List1!$A$4:$I$90</formula>
    <oldFormula>List1!$A$4:$I$90</oldFormula>
  </rdn>
  <rcv guid="{DE395721-7B05-42C8-BFCC-925469DF603A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" sId="1" numFmtId="4">
    <oc r="A39">
      <v>152</v>
    </oc>
    <nc r="A39">
      <v>151</v>
    </nc>
  </rcc>
  <rcc rId="274" sId="1" numFmtId="4">
    <oc r="A40">
      <v>106</v>
    </oc>
    <nc r="A40">
      <v>152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E395721-7B05-42C8-BFCC-925469DF603A}" action="delete"/>
  <rdn rId="0" localSheetId="1" customView="1" name="Z_DE395721_7B05_42C8_BFCC_925469DF603A_.wvu.PrintArea" hidden="1" oldHidden="1">
    <formula>'tab. č. 5'!$A$1:$I$90</formula>
    <oldFormula>'tab. č. 5'!$A$1:$I$90</oldFormula>
  </rdn>
  <rdn rId="0" localSheetId="1" customView="1" name="Z_DE395721_7B05_42C8_BFCC_925469DF603A_.wvu.PrintTitles" hidden="1" oldHidden="1">
    <formula>'tab. č. 5'!$A:$D,'tab. č. 5'!$1:$4</formula>
    <oldFormula>'tab. č. 5'!$A:$D,'tab. č. 5'!$1:$4</oldFormula>
  </rdn>
  <rdn rId="0" localSheetId="1" customView="1" name="Z_DE395721_7B05_42C8_BFCC_925469DF603A_.wvu.Cols" hidden="1" oldHidden="1">
    <formula>'tab. č. 5'!$C:$C</formula>
    <oldFormula>'tab. č. 5'!$C:$C</oldFormula>
  </rdn>
  <rdn rId="0" localSheetId="1" customView="1" name="Z_DE395721_7B05_42C8_BFCC_925469DF603A_.wvu.FilterData" hidden="1" oldHidden="1">
    <formula>'tab. č. 5'!$A$4:$I$90</formula>
    <oldFormula>'tab. č. 5'!$A$4:$I$90</oldFormula>
  </rdn>
  <rcv guid="{DE395721-7B05-42C8-BFCC-925469DF603A}" action="add"/>
  <rsnm rId="279" sheetId="1" oldName="[rozp školství tab 6 R0404 spec ukazatele PO.xlsx]List1" newName="[rozp školství tab 6 R0404 spec ukazatele PO.xlsx]tab. č. 5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0" sId="1">
    <oc r="I1" t="inlineStr">
      <is>
        <t>tab. č. 5</t>
      </is>
    </oc>
    <nc r="I1" t="inlineStr">
      <is>
        <t>tab. č. 6</t>
      </is>
    </nc>
  </rcc>
  <rcv guid="{DE395721-7B05-42C8-BFCC-925469DF603A}" action="delete"/>
  <rdn rId="0" localSheetId="1" customView="1" name="Z_DE395721_7B05_42C8_BFCC_925469DF603A_.wvu.PrintArea" hidden="1" oldHidden="1">
    <formula>'tab. č. 6'!$A$1:$I$90</formula>
    <oldFormula>'tab. č. 6'!$A$1:$I$90</oldFormula>
  </rdn>
  <rdn rId="0" localSheetId="1" customView="1" name="Z_DE395721_7B05_42C8_BFCC_925469DF603A_.wvu.PrintTitles" hidden="1" oldHidden="1">
    <formula>'tab. č. 6'!$A:$D,'tab. č. 6'!$1:$4</formula>
    <oldFormula>'tab. č. 6'!$A:$D,'tab. č. 6'!$1:$4</oldFormula>
  </rdn>
  <rdn rId="0" localSheetId="1" customView="1" name="Z_DE395721_7B05_42C8_BFCC_925469DF603A_.wvu.Cols" hidden="1" oldHidden="1">
    <formula>'tab. č. 6'!$C:$C</formula>
    <oldFormula>'tab. č. 6'!$C:$C</oldFormula>
  </rdn>
  <rdn rId="0" localSheetId="1" customView="1" name="Z_DE395721_7B05_42C8_BFCC_925469DF603A_.wvu.FilterData" hidden="1" oldHidden="1">
    <formula>'tab. č. 6'!$A$4:$I$90</formula>
    <oldFormula>'tab. č. 6'!$A$4:$I$90</oldFormula>
  </rdn>
  <rcv guid="{DE395721-7B05-42C8-BFCC-925469DF603A}" action="add"/>
  <rsnm rId="285" sheetId="1" oldName="[rozp školství tab 6 R0404 spec ukazatele PO.xlsx]tab. č. 5" newName="[rozp školství tab 6 R0404 spec ukazatele PO.xlsx]tab. č. 6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" sId="1">
    <nc r="E74">
      <v>726</v>
    </nc>
  </rcc>
  <rfmt sheetId="1" sqref="E1:E1048576">
    <dxf>
      <numFmt numFmtId="164" formatCode="#,##0.0"/>
    </dxf>
  </rfmt>
  <rcc rId="5" sId="1" numFmtId="4">
    <nc r="E59">
      <v>187</v>
    </nc>
  </rcc>
  <rcc rId="6" sId="1" numFmtId="4">
    <nc r="E35">
      <v>649.9</v>
    </nc>
  </rcc>
  <rcc rId="7" sId="1" numFmtId="4">
    <nc r="E33">
      <v>63.4</v>
    </nc>
  </rcc>
  <rcc rId="8" sId="1" numFmtId="4">
    <nc r="E60">
      <v>941.5</v>
    </nc>
  </rcc>
  <rcc rId="9" sId="1" numFmtId="4">
    <nc r="E72">
      <v>187</v>
    </nc>
  </rcc>
  <rcc rId="10" sId="1" numFmtId="4">
    <nc r="E32">
      <v>523.1</v>
    </nc>
  </rcc>
  <rcc rId="11" sId="1" numFmtId="4">
    <nc r="E61">
      <v>107.7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C2DBA559_0E88_4AB5_8D03_EDDE9E6803E5_.wvu.PrintArea" hidden="1" oldHidden="1">
    <formula>'tab. č. 6'!$A$1:$I$90</formula>
  </rdn>
  <rdn rId="0" localSheetId="1" customView="1" name="Z_C2DBA559_0E88_4AB5_8D03_EDDE9E6803E5_.wvu.PrintTitles" hidden="1" oldHidden="1">
    <formula>'tab. č. 6'!$A:$D,'tab. č. 6'!$1:$4</formula>
  </rdn>
  <rdn rId="0" localSheetId="1" customView="1" name="Z_C2DBA559_0E88_4AB5_8D03_EDDE9E6803E5_.wvu.Cols" hidden="1" oldHidden="1">
    <formula>'tab. č. 6'!$C:$C</formula>
  </rdn>
  <rdn rId="0" localSheetId="1" customView="1" name="Z_C2DBA559_0E88_4AB5_8D03_EDDE9E6803E5_.wvu.FilterData" hidden="1" oldHidden="1">
    <formula>'tab. č. 6'!$A$4:$I$90</formula>
  </rdn>
  <rcv guid="{C2DBA559-0E88-4AB5-8D03-EDDE9E6803E5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" sId="1" numFmtId="4">
    <nc r="E46">
      <v>408.9</v>
    </nc>
  </rcc>
  <rcc rId="13" sId="1" numFmtId="4">
    <nc r="E48">
      <v>424.8</v>
    </nc>
  </rcc>
  <rcc rId="14" sId="1" numFmtId="4">
    <nc r="E49">
      <v>15.9</v>
    </nc>
  </rcc>
  <rcc rId="15" sId="1" numFmtId="4">
    <nc r="E50">
      <v>63.4</v>
    </nc>
  </rcc>
  <rcv guid="{A24ECDC8-ECB7-404C-9904-7568BCD24E1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" sId="1" numFmtId="4">
    <nc r="E9">
      <v>1797.5</v>
    </nc>
  </rcc>
  <rcc rId="17" sId="1" numFmtId="4">
    <nc r="E10">
      <v>618.20000000000005</v>
    </nc>
  </rcc>
  <rcc rId="18" sId="1" numFmtId="4">
    <nc r="E14">
      <v>570.6</v>
    </nc>
  </rcc>
  <rcc rId="19" sId="1" numFmtId="4">
    <nc r="E17">
      <v>95.1</v>
    </nc>
  </rcc>
  <rcv guid="{C5BD4477-DD32-4DCA-886D-4708F26F0065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" sId="1">
    <nc r="G10">
      <v>44</v>
    </nc>
  </rcc>
  <rcc rId="21" sId="1">
    <nc r="G11">
      <v>7.2</v>
    </nc>
  </rcc>
  <rcc rId="22" sId="1">
    <nc r="G14">
      <v>24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" sId="1">
    <nc r="G31">
      <v>1.5</v>
    </nc>
  </rcc>
  <rcc rId="24" sId="1">
    <nc r="G26">
      <v>42</v>
    </nc>
  </rcc>
  <rfmt sheetId="1" sqref="G1:G1048576">
    <dxf>
      <numFmt numFmtId="164" formatCode="#,##0.0"/>
    </dxf>
  </rfmt>
  <rcc rId="25" sId="1" numFmtId="4">
    <nc r="G58">
      <v>42.9</v>
    </nc>
  </rcc>
  <rcc rId="26" sId="1" numFmtId="4">
    <nc r="G74">
      <v>48</v>
    </nc>
  </rcc>
  <rcc rId="27" sId="1" numFmtId="4">
    <nc r="G77">
      <v>12.5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" sId="1" numFmtId="4">
    <nc r="G48">
      <v>65</v>
    </nc>
  </rcc>
  <rcv guid="{A24ECDC8-ECB7-404C-9904-7568BCD24E1F}" action="delete"/>
  <rcv guid="{A24ECDC8-ECB7-404C-9904-7568BCD24E1F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3.bin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98"/>
  <sheetViews>
    <sheetView tabSelected="1" zoomScaleNormal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I2" sqref="I2"/>
    </sheetView>
  </sheetViews>
  <sheetFormatPr defaultRowHeight="22.95" customHeight="1" x14ac:dyDescent="0.3"/>
  <cols>
    <col min="1" max="1" width="5.5546875" customWidth="1"/>
    <col min="2" max="2" width="5.6640625" style="42" customWidth="1"/>
    <col min="3" max="3" width="5.109375" hidden="1" customWidth="1"/>
    <col min="4" max="4" width="50.33203125" style="26" customWidth="1"/>
    <col min="5" max="5" width="10.109375" style="25" customWidth="1"/>
    <col min="6" max="6" width="10.33203125" style="25" customWidth="1"/>
    <col min="7" max="7" width="9.6640625" customWidth="1"/>
    <col min="8" max="8" width="9.44140625" customWidth="1"/>
    <col min="9" max="9" width="10.44140625" customWidth="1"/>
  </cols>
  <sheetData>
    <row r="1" spans="1:9" ht="14.4" x14ac:dyDescent="0.3">
      <c r="I1" s="88" t="s">
        <v>103</v>
      </c>
    </row>
    <row r="2" spans="1:9" ht="15.6" x14ac:dyDescent="0.3">
      <c r="A2" s="89" t="s">
        <v>100</v>
      </c>
    </row>
    <row r="3" spans="1:9" ht="15" thickBot="1" x14ac:dyDescent="0.35">
      <c r="A3" t="s">
        <v>101</v>
      </c>
      <c r="I3" s="87" t="s">
        <v>99</v>
      </c>
    </row>
    <row r="4" spans="1:9" ht="42.75" customHeight="1" thickBot="1" x14ac:dyDescent="0.35">
      <c r="A4" s="54" t="s">
        <v>0</v>
      </c>
      <c r="B4" s="55" t="s">
        <v>93</v>
      </c>
      <c r="C4" s="56" t="s">
        <v>1</v>
      </c>
      <c r="D4" s="1" t="s">
        <v>102</v>
      </c>
      <c r="E4" s="65" t="s">
        <v>95</v>
      </c>
      <c r="F4" s="66" t="s">
        <v>94</v>
      </c>
      <c r="G4" s="67" t="s">
        <v>97</v>
      </c>
      <c r="H4" s="68" t="s">
        <v>96</v>
      </c>
      <c r="I4" s="58" t="s">
        <v>98</v>
      </c>
    </row>
    <row r="5" spans="1:9" ht="26.4" x14ac:dyDescent="0.3">
      <c r="A5" s="2">
        <v>1</v>
      </c>
      <c r="B5" s="43">
        <v>3121</v>
      </c>
      <c r="C5" s="3">
        <v>1</v>
      </c>
      <c r="D5" s="27" t="s">
        <v>2</v>
      </c>
      <c r="E5" s="69"/>
      <c r="F5" s="70"/>
      <c r="G5" s="71"/>
      <c r="H5" s="72"/>
      <c r="I5" s="59">
        <f t="shared" ref="I5:I36" si="0">E5+G5+H5+F5</f>
        <v>0</v>
      </c>
    </row>
    <row r="6" spans="1:9" ht="14.4" x14ac:dyDescent="0.3">
      <c r="A6" s="2">
        <v>2</v>
      </c>
      <c r="B6" s="43">
        <v>3121</v>
      </c>
      <c r="C6" s="3">
        <v>1</v>
      </c>
      <c r="D6" s="27" t="s">
        <v>3</v>
      </c>
      <c r="E6" s="73"/>
      <c r="F6" s="74"/>
      <c r="G6" s="75"/>
      <c r="H6" s="76"/>
      <c r="I6" s="59">
        <f t="shared" si="0"/>
        <v>0</v>
      </c>
    </row>
    <row r="7" spans="1:9" ht="14.4" x14ac:dyDescent="0.3">
      <c r="A7" s="2">
        <v>3</v>
      </c>
      <c r="B7" s="43">
        <v>3121</v>
      </c>
      <c r="C7" s="3">
        <v>1</v>
      </c>
      <c r="D7" s="27" t="s">
        <v>4</v>
      </c>
      <c r="E7" s="73"/>
      <c r="F7" s="74"/>
      <c r="G7" s="75"/>
      <c r="H7" s="76"/>
      <c r="I7" s="59">
        <f t="shared" si="0"/>
        <v>0</v>
      </c>
    </row>
    <row r="8" spans="1:9" ht="26.4" x14ac:dyDescent="0.3">
      <c r="A8" s="2">
        <v>12</v>
      </c>
      <c r="B8" s="43">
        <v>3122</v>
      </c>
      <c r="C8" s="3">
        <v>1</v>
      </c>
      <c r="D8" s="27" t="s">
        <v>5</v>
      </c>
      <c r="E8" s="73"/>
      <c r="F8" s="74"/>
      <c r="G8" s="75"/>
      <c r="H8" s="77">
        <v>332</v>
      </c>
      <c r="I8" s="59">
        <f t="shared" si="0"/>
        <v>332</v>
      </c>
    </row>
    <row r="9" spans="1:9" ht="26.4" x14ac:dyDescent="0.3">
      <c r="A9" s="2">
        <v>10</v>
      </c>
      <c r="B9" s="43">
        <v>3122</v>
      </c>
      <c r="C9" s="3">
        <v>1</v>
      </c>
      <c r="D9" s="27" t="s">
        <v>6</v>
      </c>
      <c r="E9" s="73"/>
      <c r="F9" s="74"/>
      <c r="G9" s="75"/>
      <c r="H9" s="76"/>
      <c r="I9" s="59">
        <f t="shared" si="0"/>
        <v>0</v>
      </c>
    </row>
    <row r="10" spans="1:9" ht="26.4" x14ac:dyDescent="0.3">
      <c r="A10" s="2">
        <v>7</v>
      </c>
      <c r="B10" s="43">
        <v>3122</v>
      </c>
      <c r="C10" s="3">
        <v>1</v>
      </c>
      <c r="D10" s="27" t="s">
        <v>7</v>
      </c>
      <c r="E10" s="73"/>
      <c r="F10" s="74"/>
      <c r="G10" s="75"/>
      <c r="H10" s="76"/>
      <c r="I10" s="59">
        <f t="shared" si="0"/>
        <v>0</v>
      </c>
    </row>
    <row r="11" spans="1:9" ht="26.4" x14ac:dyDescent="0.3">
      <c r="A11" s="2">
        <v>8</v>
      </c>
      <c r="B11" s="43">
        <v>3127</v>
      </c>
      <c r="C11" s="3">
        <v>1</v>
      </c>
      <c r="D11" s="28" t="s">
        <v>8</v>
      </c>
      <c r="E11" s="73">
        <v>1797.5</v>
      </c>
      <c r="F11" s="74"/>
      <c r="G11" s="75"/>
      <c r="H11" s="76">
        <v>280</v>
      </c>
      <c r="I11" s="59">
        <f t="shared" si="0"/>
        <v>2077.5</v>
      </c>
    </row>
    <row r="12" spans="1:9" ht="26.4" x14ac:dyDescent="0.3">
      <c r="A12" s="2">
        <v>9</v>
      </c>
      <c r="B12" s="43">
        <v>3127</v>
      </c>
      <c r="C12" s="3">
        <v>1</v>
      </c>
      <c r="D12" s="27" t="s">
        <v>9</v>
      </c>
      <c r="E12" s="73">
        <v>618.20000000000005</v>
      </c>
      <c r="F12" s="74">
        <v>44</v>
      </c>
      <c r="G12" s="75"/>
      <c r="H12" s="76"/>
      <c r="I12" s="59">
        <f t="shared" si="0"/>
        <v>662.2</v>
      </c>
    </row>
    <row r="13" spans="1:9" ht="26.4" x14ac:dyDescent="0.3">
      <c r="A13" s="2">
        <v>17</v>
      </c>
      <c r="B13" s="43">
        <v>3127</v>
      </c>
      <c r="C13" s="3">
        <v>1</v>
      </c>
      <c r="D13" s="27" t="s">
        <v>10</v>
      </c>
      <c r="E13" s="73"/>
      <c r="F13" s="74">
        <v>7.2</v>
      </c>
      <c r="G13" s="75"/>
      <c r="H13" s="76"/>
      <c r="I13" s="59">
        <f t="shared" si="0"/>
        <v>7.2</v>
      </c>
    </row>
    <row r="14" spans="1:9" ht="26.4" x14ac:dyDescent="0.3">
      <c r="A14" s="2">
        <v>5</v>
      </c>
      <c r="B14" s="43">
        <v>3122</v>
      </c>
      <c r="C14" s="3">
        <v>1</v>
      </c>
      <c r="D14" s="27" t="s">
        <v>11</v>
      </c>
      <c r="E14" s="73"/>
      <c r="F14" s="74"/>
      <c r="G14" s="75"/>
      <c r="H14" s="76"/>
      <c r="I14" s="59">
        <f t="shared" si="0"/>
        <v>0</v>
      </c>
    </row>
    <row r="15" spans="1:9" ht="26.4" x14ac:dyDescent="0.3">
      <c r="A15" s="2">
        <v>14</v>
      </c>
      <c r="B15" s="43">
        <v>3122</v>
      </c>
      <c r="C15" s="3">
        <v>1</v>
      </c>
      <c r="D15" s="27" t="s">
        <v>12</v>
      </c>
      <c r="E15" s="73"/>
      <c r="F15" s="74"/>
      <c r="G15" s="75"/>
      <c r="H15" s="76"/>
      <c r="I15" s="59">
        <f t="shared" si="0"/>
        <v>0</v>
      </c>
    </row>
    <row r="16" spans="1:9" ht="26.4" x14ac:dyDescent="0.3">
      <c r="A16" s="2">
        <v>145</v>
      </c>
      <c r="B16" s="43">
        <v>3127</v>
      </c>
      <c r="C16" s="3">
        <v>1</v>
      </c>
      <c r="D16" s="27" t="s">
        <v>13</v>
      </c>
      <c r="E16" s="73">
        <v>570.6</v>
      </c>
      <c r="F16" s="74">
        <v>24</v>
      </c>
      <c r="G16" s="75"/>
      <c r="H16" s="76"/>
      <c r="I16" s="59">
        <f t="shared" si="0"/>
        <v>594.6</v>
      </c>
    </row>
    <row r="17" spans="1:9" ht="26.4" x14ac:dyDescent="0.3">
      <c r="A17" s="2">
        <v>18</v>
      </c>
      <c r="B17" s="43">
        <v>3127</v>
      </c>
      <c r="C17" s="3">
        <v>1</v>
      </c>
      <c r="D17" s="27" t="s">
        <v>14</v>
      </c>
      <c r="E17" s="73"/>
      <c r="F17" s="74"/>
      <c r="G17" s="75"/>
      <c r="H17" s="76"/>
      <c r="I17" s="59">
        <f t="shared" si="0"/>
        <v>0</v>
      </c>
    </row>
    <row r="18" spans="1:9" ht="14.4" x14ac:dyDescent="0.3">
      <c r="A18" s="2">
        <v>146</v>
      </c>
      <c r="B18" s="43">
        <v>3127</v>
      </c>
      <c r="C18" s="3">
        <v>1</v>
      </c>
      <c r="D18" s="27" t="s">
        <v>15</v>
      </c>
      <c r="E18" s="73"/>
      <c r="F18" s="74"/>
      <c r="G18" s="75"/>
      <c r="H18" s="76"/>
      <c r="I18" s="59">
        <f t="shared" si="0"/>
        <v>0</v>
      </c>
    </row>
    <row r="19" spans="1:9" ht="14.4" x14ac:dyDescent="0.3">
      <c r="A19" s="2">
        <v>19</v>
      </c>
      <c r="B19" s="43">
        <v>3124</v>
      </c>
      <c r="C19" s="3">
        <v>1</v>
      </c>
      <c r="D19" s="27" t="s">
        <v>16</v>
      </c>
      <c r="E19" s="73">
        <v>95.1</v>
      </c>
      <c r="F19" s="74"/>
      <c r="G19" s="75"/>
      <c r="H19" s="76"/>
      <c r="I19" s="59">
        <f t="shared" si="0"/>
        <v>95.1</v>
      </c>
    </row>
    <row r="20" spans="1:9" ht="26.4" x14ac:dyDescent="0.3">
      <c r="A20" s="2">
        <v>20</v>
      </c>
      <c r="B20" s="43">
        <v>3114</v>
      </c>
      <c r="C20" s="3">
        <v>1</v>
      </c>
      <c r="D20" s="27" t="s">
        <v>17</v>
      </c>
      <c r="E20" s="73"/>
      <c r="F20" s="74"/>
      <c r="G20" s="75"/>
      <c r="H20" s="76"/>
      <c r="I20" s="59">
        <f t="shared" si="0"/>
        <v>0</v>
      </c>
    </row>
    <row r="21" spans="1:9" ht="26.4" x14ac:dyDescent="0.3">
      <c r="A21" s="2">
        <v>21</v>
      </c>
      <c r="B21" s="43">
        <v>3114</v>
      </c>
      <c r="C21" s="3">
        <v>1</v>
      </c>
      <c r="D21" s="27" t="s">
        <v>18</v>
      </c>
      <c r="E21" s="73"/>
      <c r="F21" s="74"/>
      <c r="G21" s="75"/>
      <c r="H21" s="76"/>
      <c r="I21" s="59">
        <f t="shared" si="0"/>
        <v>0</v>
      </c>
    </row>
    <row r="22" spans="1:9" ht="26.4" x14ac:dyDescent="0.3">
      <c r="A22" s="2">
        <v>27</v>
      </c>
      <c r="B22" s="43">
        <v>3114</v>
      </c>
      <c r="C22" s="3">
        <v>1</v>
      </c>
      <c r="D22" s="27" t="s">
        <v>19</v>
      </c>
      <c r="E22" s="73"/>
      <c r="F22" s="74"/>
      <c r="G22" s="75"/>
      <c r="H22" s="76"/>
      <c r="I22" s="59">
        <f t="shared" si="0"/>
        <v>0</v>
      </c>
    </row>
    <row r="23" spans="1:9" ht="14.4" x14ac:dyDescent="0.3">
      <c r="A23" s="2">
        <v>25</v>
      </c>
      <c r="B23" s="43">
        <v>3114</v>
      </c>
      <c r="C23" s="3">
        <v>1</v>
      </c>
      <c r="D23" s="27" t="s">
        <v>20</v>
      </c>
      <c r="E23" s="73"/>
      <c r="F23" s="74"/>
      <c r="G23" s="75"/>
      <c r="H23" s="76"/>
      <c r="I23" s="59">
        <f t="shared" si="0"/>
        <v>0</v>
      </c>
    </row>
    <row r="24" spans="1:9" ht="26.4" x14ac:dyDescent="0.3">
      <c r="A24" s="2">
        <v>155</v>
      </c>
      <c r="B24" s="43">
        <v>3146</v>
      </c>
      <c r="C24" s="3">
        <v>1</v>
      </c>
      <c r="D24" s="27" t="s">
        <v>21</v>
      </c>
      <c r="E24" s="73"/>
      <c r="F24" s="74"/>
      <c r="G24" s="75"/>
      <c r="H24" s="76"/>
      <c r="I24" s="59">
        <f t="shared" si="0"/>
        <v>0</v>
      </c>
    </row>
    <row r="25" spans="1:9" ht="14.4" x14ac:dyDescent="0.3">
      <c r="A25" s="2">
        <v>22</v>
      </c>
      <c r="B25" s="43">
        <v>3133</v>
      </c>
      <c r="C25" s="3">
        <v>1</v>
      </c>
      <c r="D25" s="27" t="s">
        <v>22</v>
      </c>
      <c r="E25" s="73"/>
      <c r="F25" s="74"/>
      <c r="G25" s="75"/>
      <c r="H25" s="76"/>
      <c r="I25" s="59">
        <f t="shared" si="0"/>
        <v>0</v>
      </c>
    </row>
    <row r="26" spans="1:9" ht="26.4" x14ac:dyDescent="0.3">
      <c r="A26" s="2">
        <v>32</v>
      </c>
      <c r="B26" s="43">
        <v>3147</v>
      </c>
      <c r="C26" s="3">
        <v>1</v>
      </c>
      <c r="D26" s="29" t="s">
        <v>23</v>
      </c>
      <c r="E26" s="73"/>
      <c r="F26" s="74"/>
      <c r="G26" s="75"/>
      <c r="H26" s="76"/>
      <c r="I26" s="59">
        <f t="shared" si="0"/>
        <v>0</v>
      </c>
    </row>
    <row r="27" spans="1:9" ht="15" thickBot="1" x14ac:dyDescent="0.35">
      <c r="A27" s="2">
        <v>35</v>
      </c>
      <c r="B27" s="45">
        <v>3141</v>
      </c>
      <c r="C27" s="4">
        <v>1</v>
      </c>
      <c r="D27" s="30" t="s">
        <v>24</v>
      </c>
      <c r="E27" s="78"/>
      <c r="F27" s="79"/>
      <c r="G27" s="80"/>
      <c r="H27" s="81"/>
      <c r="I27" s="60">
        <f t="shared" si="0"/>
        <v>0</v>
      </c>
    </row>
    <row r="28" spans="1:9" ht="14.4" x14ac:dyDescent="0.3">
      <c r="A28" s="5">
        <v>90</v>
      </c>
      <c r="B28" s="44">
        <v>3121</v>
      </c>
      <c r="C28" s="6">
        <v>2</v>
      </c>
      <c r="D28" s="31" t="s">
        <v>25</v>
      </c>
      <c r="E28" s="82"/>
      <c r="F28" s="83"/>
      <c r="G28" s="84"/>
      <c r="H28" s="85"/>
      <c r="I28" s="61">
        <f t="shared" si="0"/>
        <v>0</v>
      </c>
    </row>
    <row r="29" spans="1:9" ht="26.4" x14ac:dyDescent="0.3">
      <c r="A29" s="7">
        <v>91</v>
      </c>
      <c r="B29" s="43">
        <v>3127</v>
      </c>
      <c r="C29" s="6">
        <v>2</v>
      </c>
      <c r="D29" s="31" t="s">
        <v>26</v>
      </c>
      <c r="E29" s="73"/>
      <c r="F29" s="74"/>
      <c r="G29" s="75"/>
      <c r="H29" s="76"/>
      <c r="I29" s="59">
        <f t="shared" si="0"/>
        <v>0</v>
      </c>
    </row>
    <row r="30" spans="1:9" ht="26.4" x14ac:dyDescent="0.3">
      <c r="A30" s="2">
        <v>92</v>
      </c>
      <c r="B30" s="43">
        <v>3127</v>
      </c>
      <c r="C30" s="3">
        <v>2</v>
      </c>
      <c r="D30" s="32" t="s">
        <v>27</v>
      </c>
      <c r="E30" s="73"/>
      <c r="F30" s="74"/>
      <c r="G30" s="75">
        <v>8.5</v>
      </c>
      <c r="H30" s="76"/>
      <c r="I30" s="59">
        <f t="shared" si="0"/>
        <v>8.5</v>
      </c>
    </row>
    <row r="31" spans="1:9" ht="14.4" x14ac:dyDescent="0.3">
      <c r="A31" s="2">
        <v>93</v>
      </c>
      <c r="B31" s="43">
        <v>3122</v>
      </c>
      <c r="C31" s="3">
        <v>2</v>
      </c>
      <c r="D31" s="29" t="s">
        <v>28</v>
      </c>
      <c r="E31" s="73"/>
      <c r="F31" s="74"/>
      <c r="G31" s="75"/>
      <c r="H31" s="76"/>
      <c r="I31" s="59">
        <f t="shared" si="0"/>
        <v>0</v>
      </c>
    </row>
    <row r="32" spans="1:9" ht="26.4" x14ac:dyDescent="0.3">
      <c r="A32" s="2">
        <v>95</v>
      </c>
      <c r="B32" s="43">
        <v>3122</v>
      </c>
      <c r="C32" s="3">
        <v>2</v>
      </c>
      <c r="D32" s="32" t="s">
        <v>29</v>
      </c>
      <c r="E32" s="73"/>
      <c r="F32" s="74"/>
      <c r="G32" s="75"/>
      <c r="H32" s="76"/>
      <c r="I32" s="59">
        <f t="shared" si="0"/>
        <v>0</v>
      </c>
    </row>
    <row r="33" spans="1:9" ht="14.4" x14ac:dyDescent="0.3">
      <c r="A33" s="2">
        <v>97</v>
      </c>
      <c r="B33" s="43">
        <v>3127</v>
      </c>
      <c r="C33" s="3">
        <v>2</v>
      </c>
      <c r="D33" s="32" t="s">
        <v>30</v>
      </c>
      <c r="E33" s="73"/>
      <c r="F33" s="74"/>
      <c r="G33" s="75"/>
      <c r="H33" s="76"/>
      <c r="I33" s="59">
        <f t="shared" si="0"/>
        <v>0</v>
      </c>
    </row>
    <row r="34" spans="1:9" ht="14.4" x14ac:dyDescent="0.3">
      <c r="A34" s="2">
        <v>99</v>
      </c>
      <c r="B34" s="43">
        <v>3127</v>
      </c>
      <c r="C34" s="3">
        <v>2</v>
      </c>
      <c r="D34" s="32" t="s">
        <v>31</v>
      </c>
      <c r="E34" s="73">
        <v>523.1</v>
      </c>
      <c r="F34" s="74"/>
      <c r="G34" s="75"/>
      <c r="H34" s="76"/>
      <c r="I34" s="59">
        <f t="shared" si="0"/>
        <v>523.1</v>
      </c>
    </row>
    <row r="35" spans="1:9" ht="14.4" x14ac:dyDescent="0.3">
      <c r="A35" s="2">
        <v>150</v>
      </c>
      <c r="B35" s="43">
        <v>3127</v>
      </c>
      <c r="C35" s="3">
        <v>2</v>
      </c>
      <c r="D35" s="29" t="s">
        <v>32</v>
      </c>
      <c r="E35" s="73">
        <v>63.4</v>
      </c>
      <c r="F35" s="74"/>
      <c r="G35" s="75"/>
      <c r="H35" s="76"/>
      <c r="I35" s="59">
        <f t="shared" si="0"/>
        <v>63.4</v>
      </c>
    </row>
    <row r="36" spans="1:9" ht="26.4" x14ac:dyDescent="0.3">
      <c r="A36" s="2">
        <v>100</v>
      </c>
      <c r="B36" s="43">
        <v>3127</v>
      </c>
      <c r="C36" s="3">
        <v>2</v>
      </c>
      <c r="D36" s="29" t="s">
        <v>33</v>
      </c>
      <c r="E36" s="73"/>
      <c r="F36" s="74">
        <v>4</v>
      </c>
      <c r="G36" s="75"/>
      <c r="H36" s="76"/>
      <c r="I36" s="59">
        <f t="shared" si="0"/>
        <v>4</v>
      </c>
    </row>
    <row r="37" spans="1:9" ht="26.4" x14ac:dyDescent="0.3">
      <c r="A37" s="2">
        <v>94</v>
      </c>
      <c r="B37" s="43">
        <v>3127</v>
      </c>
      <c r="C37" s="3">
        <v>2</v>
      </c>
      <c r="D37" s="32" t="s">
        <v>34</v>
      </c>
      <c r="E37" s="73">
        <v>649.9</v>
      </c>
      <c r="F37" s="74">
        <v>10</v>
      </c>
      <c r="G37" s="75"/>
      <c r="H37" s="76"/>
      <c r="I37" s="59">
        <f t="shared" ref="I37:I68" si="1">E37+G37+H37+F37</f>
        <v>659.9</v>
      </c>
    </row>
    <row r="38" spans="1:9" ht="14.4" x14ac:dyDescent="0.3">
      <c r="A38" s="2">
        <v>101</v>
      </c>
      <c r="B38" s="43">
        <v>3124</v>
      </c>
      <c r="C38" s="3">
        <v>2</v>
      </c>
      <c r="D38" s="29" t="s">
        <v>35</v>
      </c>
      <c r="E38" s="73"/>
      <c r="F38" s="74"/>
      <c r="G38" s="75"/>
      <c r="H38" s="76"/>
      <c r="I38" s="59">
        <f t="shared" si="1"/>
        <v>0</v>
      </c>
    </row>
    <row r="39" spans="1:9" ht="14.4" x14ac:dyDescent="0.3">
      <c r="A39" s="2">
        <v>151</v>
      </c>
      <c r="B39" s="43">
        <v>3114</v>
      </c>
      <c r="C39" s="3">
        <v>2</v>
      </c>
      <c r="D39" s="32" t="s">
        <v>36</v>
      </c>
      <c r="E39" s="73"/>
      <c r="F39" s="74"/>
      <c r="G39" s="75"/>
      <c r="H39" s="76"/>
      <c r="I39" s="59">
        <f t="shared" si="1"/>
        <v>0</v>
      </c>
    </row>
    <row r="40" spans="1:9" ht="15" thickBot="1" x14ac:dyDescent="0.35">
      <c r="A40" s="8">
        <v>152</v>
      </c>
      <c r="B40" s="45">
        <v>3114</v>
      </c>
      <c r="C40" s="4">
        <v>2</v>
      </c>
      <c r="D40" s="33" t="s">
        <v>37</v>
      </c>
      <c r="E40" s="78"/>
      <c r="F40" s="79"/>
      <c r="G40" s="80"/>
      <c r="H40" s="81"/>
      <c r="I40" s="62">
        <f t="shared" si="1"/>
        <v>0</v>
      </c>
    </row>
    <row r="41" spans="1:9" ht="14.4" x14ac:dyDescent="0.3">
      <c r="A41" s="7">
        <v>38</v>
      </c>
      <c r="B41" s="44">
        <v>3121</v>
      </c>
      <c r="C41" s="6">
        <v>3</v>
      </c>
      <c r="D41" s="34" t="s">
        <v>38</v>
      </c>
      <c r="E41" s="82"/>
      <c r="F41" s="83"/>
      <c r="G41" s="84"/>
      <c r="H41" s="85"/>
      <c r="I41" s="61">
        <f t="shared" si="1"/>
        <v>0</v>
      </c>
    </row>
    <row r="42" spans="1:9" ht="14.4" x14ac:dyDescent="0.3">
      <c r="A42" s="2">
        <v>39</v>
      </c>
      <c r="B42" s="43">
        <v>3121</v>
      </c>
      <c r="C42" s="3">
        <v>3</v>
      </c>
      <c r="D42" s="32" t="s">
        <v>39</v>
      </c>
      <c r="E42" s="73"/>
      <c r="F42" s="74"/>
      <c r="G42" s="75"/>
      <c r="H42" s="76"/>
      <c r="I42" s="59">
        <f t="shared" si="1"/>
        <v>0</v>
      </c>
    </row>
    <row r="43" spans="1:9" ht="14.4" x14ac:dyDescent="0.3">
      <c r="A43" s="7">
        <v>40</v>
      </c>
      <c r="B43" s="46">
        <v>3121</v>
      </c>
      <c r="C43" s="9">
        <v>3</v>
      </c>
      <c r="D43" s="31" t="s">
        <v>40</v>
      </c>
      <c r="E43" s="73"/>
      <c r="F43" s="74"/>
      <c r="G43" s="75"/>
      <c r="H43" s="76"/>
      <c r="I43" s="59">
        <f t="shared" si="1"/>
        <v>0</v>
      </c>
    </row>
    <row r="44" spans="1:9" ht="14.4" x14ac:dyDescent="0.3">
      <c r="A44" s="2">
        <v>41</v>
      </c>
      <c r="B44" s="47">
        <v>3122</v>
      </c>
      <c r="C44" s="9">
        <v>3</v>
      </c>
      <c r="D44" s="31" t="s">
        <v>41</v>
      </c>
      <c r="E44" s="73"/>
      <c r="F44" s="74"/>
      <c r="G44" s="75"/>
      <c r="H44" s="76"/>
      <c r="I44" s="59">
        <f t="shared" si="1"/>
        <v>0</v>
      </c>
    </row>
    <row r="45" spans="1:9" ht="26.4" x14ac:dyDescent="0.3">
      <c r="A45" s="2">
        <v>44</v>
      </c>
      <c r="B45" s="43">
        <v>3127</v>
      </c>
      <c r="C45" s="3">
        <v>3</v>
      </c>
      <c r="D45" s="29" t="s">
        <v>42</v>
      </c>
      <c r="E45" s="73"/>
      <c r="F45" s="74"/>
      <c r="G45" s="75"/>
      <c r="H45" s="76"/>
      <c r="I45" s="59">
        <f t="shared" si="1"/>
        <v>0</v>
      </c>
    </row>
    <row r="46" spans="1:9" ht="14.4" x14ac:dyDescent="0.3">
      <c r="A46" s="2">
        <v>147</v>
      </c>
      <c r="B46" s="43">
        <v>3127</v>
      </c>
      <c r="C46" s="3">
        <v>3</v>
      </c>
      <c r="D46" s="29" t="s">
        <v>43</v>
      </c>
      <c r="E46" s="73"/>
      <c r="F46" s="74"/>
      <c r="G46" s="75"/>
      <c r="H46" s="76"/>
      <c r="I46" s="59">
        <f t="shared" si="1"/>
        <v>0</v>
      </c>
    </row>
    <row r="47" spans="1:9" ht="26.4" x14ac:dyDescent="0.3">
      <c r="A47" s="2">
        <v>55</v>
      </c>
      <c r="B47" s="47">
        <v>3122</v>
      </c>
      <c r="C47" s="10">
        <v>3</v>
      </c>
      <c r="D47" s="29" t="s">
        <v>44</v>
      </c>
      <c r="E47" s="73"/>
      <c r="F47" s="74"/>
      <c r="G47" s="75"/>
      <c r="H47" s="76"/>
      <c r="I47" s="59">
        <f t="shared" si="1"/>
        <v>0</v>
      </c>
    </row>
    <row r="48" spans="1:9" ht="26.4" x14ac:dyDescent="0.3">
      <c r="A48" s="2">
        <v>57</v>
      </c>
      <c r="B48" s="43">
        <v>3127</v>
      </c>
      <c r="C48" s="3">
        <v>3</v>
      </c>
      <c r="D48" s="29" t="s">
        <v>45</v>
      </c>
      <c r="E48" s="73">
        <v>408.9</v>
      </c>
      <c r="F48" s="74"/>
      <c r="G48" s="75"/>
      <c r="H48" s="76"/>
      <c r="I48" s="59">
        <f t="shared" si="1"/>
        <v>408.9</v>
      </c>
    </row>
    <row r="49" spans="1:9" ht="26.4" x14ac:dyDescent="0.3">
      <c r="A49" s="2">
        <v>54</v>
      </c>
      <c r="B49" s="43">
        <v>3127</v>
      </c>
      <c r="C49" s="3">
        <v>3</v>
      </c>
      <c r="D49" s="29" t="s">
        <v>46</v>
      </c>
      <c r="E49" s="73"/>
      <c r="F49" s="74"/>
      <c r="G49" s="75"/>
      <c r="H49" s="76"/>
      <c r="I49" s="59">
        <f t="shared" si="1"/>
        <v>0</v>
      </c>
    </row>
    <row r="50" spans="1:9" ht="14.4" x14ac:dyDescent="0.3">
      <c r="A50" s="2">
        <v>53</v>
      </c>
      <c r="B50" s="43">
        <v>3127</v>
      </c>
      <c r="C50" s="11">
        <v>3</v>
      </c>
      <c r="D50" s="35" t="s">
        <v>92</v>
      </c>
      <c r="E50" s="73">
        <v>424.8</v>
      </c>
      <c r="F50" s="74">
        <v>65</v>
      </c>
      <c r="G50" s="75"/>
      <c r="H50" s="76"/>
      <c r="I50" s="59">
        <f t="shared" si="1"/>
        <v>489.8</v>
      </c>
    </row>
    <row r="51" spans="1:9" ht="26.4" x14ac:dyDescent="0.3">
      <c r="A51" s="2">
        <v>42</v>
      </c>
      <c r="B51" s="43">
        <v>3127</v>
      </c>
      <c r="C51" s="3">
        <v>3</v>
      </c>
      <c r="D51" s="29" t="s">
        <v>47</v>
      </c>
      <c r="E51" s="73">
        <v>15.9</v>
      </c>
      <c r="F51" s="74"/>
      <c r="G51" s="75"/>
      <c r="H51" s="76"/>
      <c r="I51" s="59">
        <f t="shared" si="1"/>
        <v>15.9</v>
      </c>
    </row>
    <row r="52" spans="1:9" ht="27" x14ac:dyDescent="0.3">
      <c r="A52" s="2">
        <v>45</v>
      </c>
      <c r="B52" s="48">
        <v>3124</v>
      </c>
      <c r="C52" s="12">
        <v>3</v>
      </c>
      <c r="D52" s="36" t="s">
        <v>48</v>
      </c>
      <c r="E52" s="73">
        <v>63.4</v>
      </c>
      <c r="F52" s="74"/>
      <c r="G52" s="75"/>
      <c r="H52" s="76"/>
      <c r="I52" s="59">
        <f t="shared" si="1"/>
        <v>63.4</v>
      </c>
    </row>
    <row r="53" spans="1:9" ht="26.4" x14ac:dyDescent="0.3">
      <c r="A53" s="2">
        <v>63</v>
      </c>
      <c r="B53" s="47">
        <v>3114</v>
      </c>
      <c r="C53" s="10">
        <v>3</v>
      </c>
      <c r="D53" s="29" t="s">
        <v>49</v>
      </c>
      <c r="E53" s="73"/>
      <c r="F53" s="74"/>
      <c r="G53" s="75"/>
      <c r="H53" s="76"/>
      <c r="I53" s="59">
        <f t="shared" si="1"/>
        <v>0</v>
      </c>
    </row>
    <row r="54" spans="1:9" ht="14.4" x14ac:dyDescent="0.3">
      <c r="A54" s="2">
        <v>62</v>
      </c>
      <c r="B54" s="47">
        <v>3114</v>
      </c>
      <c r="C54" s="10">
        <v>3</v>
      </c>
      <c r="D54" s="29" t="s">
        <v>50</v>
      </c>
      <c r="E54" s="73"/>
      <c r="F54" s="74"/>
      <c r="G54" s="75"/>
      <c r="H54" s="76"/>
      <c r="I54" s="59">
        <f t="shared" si="1"/>
        <v>0</v>
      </c>
    </row>
    <row r="55" spans="1:9" ht="26.4" x14ac:dyDescent="0.3">
      <c r="A55" s="13">
        <v>46</v>
      </c>
      <c r="B55" s="49">
        <v>3114</v>
      </c>
      <c r="C55" s="14">
        <v>3</v>
      </c>
      <c r="D55" s="37" t="s">
        <v>51</v>
      </c>
      <c r="E55" s="73"/>
      <c r="F55" s="74"/>
      <c r="G55" s="75"/>
      <c r="H55" s="76"/>
      <c r="I55" s="59">
        <f t="shared" si="1"/>
        <v>0</v>
      </c>
    </row>
    <row r="56" spans="1:9" ht="26.4" x14ac:dyDescent="0.3">
      <c r="A56" s="2">
        <v>49</v>
      </c>
      <c r="B56" s="47">
        <v>3133</v>
      </c>
      <c r="C56" s="10">
        <v>3</v>
      </c>
      <c r="D56" s="29" t="s">
        <v>52</v>
      </c>
      <c r="E56" s="73"/>
      <c r="F56" s="74"/>
      <c r="G56" s="75"/>
      <c r="H56" s="76"/>
      <c r="I56" s="59">
        <f t="shared" si="1"/>
        <v>0</v>
      </c>
    </row>
    <row r="57" spans="1:9" ht="15" thickBot="1" x14ac:dyDescent="0.35">
      <c r="A57" s="8">
        <v>58</v>
      </c>
      <c r="B57" s="50">
        <v>3114</v>
      </c>
      <c r="C57" s="15">
        <v>3</v>
      </c>
      <c r="D57" s="33" t="s">
        <v>53</v>
      </c>
      <c r="E57" s="78"/>
      <c r="F57" s="79"/>
      <c r="G57" s="80"/>
      <c r="H57" s="81"/>
      <c r="I57" s="60">
        <f t="shared" si="1"/>
        <v>0</v>
      </c>
    </row>
    <row r="58" spans="1:9" ht="26.4" x14ac:dyDescent="0.3">
      <c r="A58" s="7">
        <v>67</v>
      </c>
      <c r="B58" s="46">
        <v>3121</v>
      </c>
      <c r="C58" s="9">
        <v>4</v>
      </c>
      <c r="D58" s="31" t="s">
        <v>54</v>
      </c>
      <c r="E58" s="82"/>
      <c r="F58" s="83"/>
      <c r="G58" s="84"/>
      <c r="H58" s="85"/>
      <c r="I58" s="61">
        <f t="shared" si="1"/>
        <v>0</v>
      </c>
    </row>
    <row r="59" spans="1:9" ht="14.4" x14ac:dyDescent="0.3">
      <c r="A59" s="2">
        <v>68</v>
      </c>
      <c r="B59" s="47">
        <v>3121</v>
      </c>
      <c r="C59" s="10">
        <v>4</v>
      </c>
      <c r="D59" s="29" t="s">
        <v>55</v>
      </c>
      <c r="E59" s="73"/>
      <c r="F59" s="74"/>
      <c r="G59" s="75"/>
      <c r="H59" s="76"/>
      <c r="I59" s="59">
        <f t="shared" si="1"/>
        <v>0</v>
      </c>
    </row>
    <row r="60" spans="1:9" ht="26.4" x14ac:dyDescent="0.3">
      <c r="A60" s="16">
        <v>71</v>
      </c>
      <c r="B60" s="51">
        <v>3122</v>
      </c>
      <c r="C60" s="17">
        <v>4</v>
      </c>
      <c r="D60" s="38" t="s">
        <v>56</v>
      </c>
      <c r="E60" s="73"/>
      <c r="F60" s="74"/>
      <c r="G60" s="75"/>
      <c r="H60" s="76"/>
      <c r="I60" s="59">
        <f t="shared" si="1"/>
        <v>0</v>
      </c>
    </row>
    <row r="61" spans="1:9" ht="26.4" x14ac:dyDescent="0.3">
      <c r="A61" s="2">
        <v>70</v>
      </c>
      <c r="B61" s="51">
        <v>3122</v>
      </c>
      <c r="C61" s="18">
        <v>4</v>
      </c>
      <c r="D61" s="29" t="s">
        <v>57</v>
      </c>
      <c r="E61" s="73">
        <v>187</v>
      </c>
      <c r="F61" s="74"/>
      <c r="G61" s="75"/>
      <c r="H61" s="76"/>
      <c r="I61" s="59">
        <f t="shared" si="1"/>
        <v>187</v>
      </c>
    </row>
    <row r="62" spans="1:9" ht="26.4" x14ac:dyDescent="0.3">
      <c r="A62" s="2">
        <v>154</v>
      </c>
      <c r="B62" s="43">
        <v>3127</v>
      </c>
      <c r="C62" s="19">
        <v>4</v>
      </c>
      <c r="D62" s="31" t="s">
        <v>58</v>
      </c>
      <c r="E62" s="73">
        <v>941.5</v>
      </c>
      <c r="F62" s="74"/>
      <c r="G62" s="75"/>
      <c r="H62" s="76"/>
      <c r="I62" s="59">
        <f t="shared" si="1"/>
        <v>941.5</v>
      </c>
    </row>
    <row r="63" spans="1:9" ht="40.200000000000003" x14ac:dyDescent="0.3">
      <c r="A63" s="2">
        <v>72</v>
      </c>
      <c r="B63" s="43">
        <v>3127</v>
      </c>
      <c r="C63" s="19">
        <v>4</v>
      </c>
      <c r="D63" s="39" t="s">
        <v>59</v>
      </c>
      <c r="E63" s="73">
        <v>107.7</v>
      </c>
      <c r="F63" s="74"/>
      <c r="G63" s="75"/>
      <c r="H63" s="76"/>
      <c r="I63" s="59">
        <f t="shared" si="1"/>
        <v>107.7</v>
      </c>
    </row>
    <row r="64" spans="1:9" ht="26.4" x14ac:dyDescent="0.3">
      <c r="A64" s="2">
        <v>81</v>
      </c>
      <c r="B64" s="43">
        <v>3114</v>
      </c>
      <c r="C64" s="3">
        <v>4</v>
      </c>
      <c r="D64" s="29" t="s">
        <v>60</v>
      </c>
      <c r="E64" s="73"/>
      <c r="F64" s="74"/>
      <c r="G64" s="75"/>
      <c r="H64" s="76"/>
      <c r="I64" s="59">
        <f t="shared" si="1"/>
        <v>0</v>
      </c>
    </row>
    <row r="65" spans="1:9" ht="14.4" x14ac:dyDescent="0.3">
      <c r="A65" s="13">
        <v>83</v>
      </c>
      <c r="B65" s="49">
        <v>3114</v>
      </c>
      <c r="C65" s="14">
        <v>4</v>
      </c>
      <c r="D65" s="40" t="s">
        <v>61</v>
      </c>
      <c r="E65" s="73"/>
      <c r="F65" s="74"/>
      <c r="G65" s="75"/>
      <c r="H65" s="76"/>
      <c r="I65" s="59">
        <f t="shared" si="1"/>
        <v>0</v>
      </c>
    </row>
    <row r="66" spans="1:9" ht="14.4" x14ac:dyDescent="0.3">
      <c r="A66" s="2">
        <v>79</v>
      </c>
      <c r="B66" s="43">
        <v>3114</v>
      </c>
      <c r="C66" s="3">
        <v>4</v>
      </c>
      <c r="D66" s="29" t="s">
        <v>62</v>
      </c>
      <c r="E66" s="73"/>
      <c r="F66" s="74"/>
      <c r="G66" s="75"/>
      <c r="H66" s="76"/>
      <c r="I66" s="59">
        <f t="shared" si="1"/>
        <v>0</v>
      </c>
    </row>
    <row r="67" spans="1:9" ht="14.4" x14ac:dyDescent="0.3">
      <c r="A67" s="2">
        <v>74</v>
      </c>
      <c r="B67" s="43">
        <v>3133</v>
      </c>
      <c r="C67" s="3">
        <v>4</v>
      </c>
      <c r="D67" s="29" t="s">
        <v>63</v>
      </c>
      <c r="E67" s="73"/>
      <c r="F67" s="74"/>
      <c r="G67" s="75"/>
      <c r="H67" s="76"/>
      <c r="I67" s="59">
        <f t="shared" si="1"/>
        <v>0</v>
      </c>
    </row>
    <row r="68" spans="1:9" ht="15" thickBot="1" x14ac:dyDescent="0.35">
      <c r="A68" s="8">
        <v>80</v>
      </c>
      <c r="B68" s="45">
        <v>3133</v>
      </c>
      <c r="C68" s="4">
        <v>4</v>
      </c>
      <c r="D68" s="33" t="s">
        <v>64</v>
      </c>
      <c r="E68" s="78"/>
      <c r="F68" s="79"/>
      <c r="G68" s="80"/>
      <c r="H68" s="81"/>
      <c r="I68" s="62">
        <f t="shared" si="1"/>
        <v>0</v>
      </c>
    </row>
    <row r="69" spans="1:9" ht="14.4" x14ac:dyDescent="0.3">
      <c r="A69" s="7">
        <v>109</v>
      </c>
      <c r="B69" s="44">
        <v>3121</v>
      </c>
      <c r="C69" s="6">
        <v>5</v>
      </c>
      <c r="D69" s="31" t="s">
        <v>65</v>
      </c>
      <c r="E69" s="90"/>
      <c r="F69" s="91"/>
      <c r="G69" s="92"/>
      <c r="H69" s="93"/>
      <c r="I69" s="94">
        <f t="shared" ref="I69:I89" si="2">E69+G69+H69+F69</f>
        <v>0</v>
      </c>
    </row>
    <row r="70" spans="1:9" ht="14.4" x14ac:dyDescent="0.3">
      <c r="A70" s="2">
        <v>110</v>
      </c>
      <c r="B70" s="43">
        <v>3121</v>
      </c>
      <c r="C70" s="3">
        <v>5</v>
      </c>
      <c r="D70" s="29" t="s">
        <v>66</v>
      </c>
      <c r="E70" s="73"/>
      <c r="F70" s="74"/>
      <c r="G70" s="75"/>
      <c r="H70" s="76"/>
      <c r="I70" s="59">
        <f t="shared" si="2"/>
        <v>0</v>
      </c>
    </row>
    <row r="71" spans="1:9" ht="14.4" x14ac:dyDescent="0.3">
      <c r="A71" s="16">
        <v>113</v>
      </c>
      <c r="B71" s="52">
        <v>3121</v>
      </c>
      <c r="C71" s="20">
        <v>5</v>
      </c>
      <c r="D71" s="38" t="s">
        <v>67</v>
      </c>
      <c r="E71" s="73"/>
      <c r="F71" s="74"/>
      <c r="G71" s="75"/>
      <c r="H71" s="76"/>
      <c r="I71" s="59">
        <f t="shared" si="2"/>
        <v>0</v>
      </c>
    </row>
    <row r="72" spans="1:9" ht="26.4" x14ac:dyDescent="0.3">
      <c r="A72" s="2">
        <v>111</v>
      </c>
      <c r="B72" s="43">
        <v>3127</v>
      </c>
      <c r="C72" s="3">
        <v>5</v>
      </c>
      <c r="D72" s="29" t="s">
        <v>68</v>
      </c>
      <c r="E72" s="73"/>
      <c r="F72" s="74"/>
      <c r="G72" s="75"/>
      <c r="H72" s="76"/>
      <c r="I72" s="59">
        <f t="shared" si="2"/>
        <v>0</v>
      </c>
    </row>
    <row r="73" spans="1:9" ht="14.4" x14ac:dyDescent="0.3">
      <c r="A73" s="2">
        <v>114</v>
      </c>
      <c r="B73" s="43">
        <v>3122</v>
      </c>
      <c r="C73" s="6">
        <v>5</v>
      </c>
      <c r="D73" s="31" t="s">
        <v>69</v>
      </c>
      <c r="E73" s="73"/>
      <c r="F73" s="74"/>
      <c r="G73" s="75"/>
      <c r="H73" s="76"/>
      <c r="I73" s="59">
        <f t="shared" si="2"/>
        <v>0</v>
      </c>
    </row>
    <row r="74" spans="1:9" ht="26.4" x14ac:dyDescent="0.3">
      <c r="A74" s="2">
        <v>120</v>
      </c>
      <c r="B74" s="43">
        <v>3123</v>
      </c>
      <c r="C74" s="3">
        <v>5</v>
      </c>
      <c r="D74" s="29" t="s">
        <v>70</v>
      </c>
      <c r="E74" s="73">
        <v>187</v>
      </c>
      <c r="F74" s="74">
        <v>6.8</v>
      </c>
      <c r="G74" s="75"/>
      <c r="H74" s="76"/>
      <c r="I74" s="59">
        <f t="shared" si="2"/>
        <v>193.8</v>
      </c>
    </row>
    <row r="75" spans="1:9" ht="26.4" x14ac:dyDescent="0.3">
      <c r="A75" s="2">
        <v>118</v>
      </c>
      <c r="B75" s="43">
        <v>3127</v>
      </c>
      <c r="C75" s="3">
        <v>5</v>
      </c>
      <c r="D75" s="29" t="s">
        <v>71</v>
      </c>
      <c r="E75" s="73"/>
      <c r="F75" s="74"/>
      <c r="G75" s="75"/>
      <c r="H75" s="76"/>
      <c r="I75" s="59">
        <f t="shared" si="2"/>
        <v>0</v>
      </c>
    </row>
    <row r="76" spans="1:9" ht="14.4" x14ac:dyDescent="0.3">
      <c r="A76" s="2">
        <v>119</v>
      </c>
      <c r="B76" s="43">
        <v>3127</v>
      </c>
      <c r="C76" s="3">
        <v>5</v>
      </c>
      <c r="D76" s="29" t="s">
        <v>72</v>
      </c>
      <c r="E76" s="73">
        <v>726</v>
      </c>
      <c r="F76" s="74">
        <v>44</v>
      </c>
      <c r="G76" s="86">
        <v>4</v>
      </c>
      <c r="H76" s="77"/>
      <c r="I76" s="59">
        <f t="shared" si="2"/>
        <v>774</v>
      </c>
    </row>
    <row r="77" spans="1:9" ht="26.4" x14ac:dyDescent="0.3">
      <c r="A77" s="2">
        <v>115</v>
      </c>
      <c r="B77" s="43">
        <v>3122</v>
      </c>
      <c r="C77" s="3">
        <v>5</v>
      </c>
      <c r="D77" s="29" t="s">
        <v>73</v>
      </c>
      <c r="E77" s="73"/>
      <c r="F77" s="74"/>
      <c r="G77" s="75"/>
      <c r="H77" s="76"/>
      <c r="I77" s="59">
        <f t="shared" si="2"/>
        <v>0</v>
      </c>
    </row>
    <row r="78" spans="1:9" ht="26.4" x14ac:dyDescent="0.3">
      <c r="A78" s="2">
        <v>116</v>
      </c>
      <c r="B78" s="43">
        <v>3127</v>
      </c>
      <c r="C78" s="3">
        <v>5</v>
      </c>
      <c r="D78" s="29" t="s">
        <v>74</v>
      </c>
      <c r="E78" s="73"/>
      <c r="F78" s="74"/>
      <c r="G78" s="75"/>
      <c r="H78" s="76"/>
      <c r="I78" s="59">
        <f t="shared" si="2"/>
        <v>0</v>
      </c>
    </row>
    <row r="79" spans="1:9" ht="26.4" x14ac:dyDescent="0.3">
      <c r="A79" s="2">
        <v>122</v>
      </c>
      <c r="B79" s="43">
        <v>3127</v>
      </c>
      <c r="C79" s="3">
        <v>5</v>
      </c>
      <c r="D79" s="29" t="s">
        <v>75</v>
      </c>
      <c r="E79" s="73"/>
      <c r="F79" s="74">
        <v>10</v>
      </c>
      <c r="G79" s="75"/>
      <c r="H79" s="76"/>
      <c r="I79" s="59">
        <f t="shared" si="2"/>
        <v>10</v>
      </c>
    </row>
    <row r="80" spans="1:9" ht="26.4" x14ac:dyDescent="0.3">
      <c r="A80" s="2">
        <v>123</v>
      </c>
      <c r="B80" s="43">
        <v>3124</v>
      </c>
      <c r="C80" s="3">
        <v>5</v>
      </c>
      <c r="D80" s="40" t="s">
        <v>76</v>
      </c>
      <c r="E80" s="73"/>
      <c r="F80" s="74"/>
      <c r="G80" s="75"/>
      <c r="H80" s="76"/>
      <c r="I80" s="59">
        <f t="shared" si="2"/>
        <v>0</v>
      </c>
    </row>
    <row r="81" spans="1:9" ht="14.4" x14ac:dyDescent="0.3">
      <c r="A81" s="2">
        <v>125</v>
      </c>
      <c r="B81" s="43">
        <v>3112</v>
      </c>
      <c r="C81" s="3">
        <v>5</v>
      </c>
      <c r="D81" s="29" t="s">
        <v>77</v>
      </c>
      <c r="E81" s="73"/>
      <c r="F81" s="74"/>
      <c r="G81" s="75"/>
      <c r="H81" s="76"/>
      <c r="I81" s="59">
        <f t="shared" si="2"/>
        <v>0</v>
      </c>
    </row>
    <row r="82" spans="1:9" ht="26.4" x14ac:dyDescent="0.3">
      <c r="A82" s="2">
        <v>133</v>
      </c>
      <c r="B82" s="43">
        <v>3114</v>
      </c>
      <c r="C82" s="3">
        <v>5</v>
      </c>
      <c r="D82" s="29" t="s">
        <v>78</v>
      </c>
      <c r="E82" s="73"/>
      <c r="F82" s="74"/>
      <c r="G82" s="75"/>
      <c r="H82" s="76"/>
      <c r="I82" s="59">
        <f t="shared" si="2"/>
        <v>0</v>
      </c>
    </row>
    <row r="83" spans="1:9" ht="26.4" x14ac:dyDescent="0.3">
      <c r="A83" s="2">
        <v>47</v>
      </c>
      <c r="B83" s="43">
        <v>3114</v>
      </c>
      <c r="C83" s="3">
        <v>5</v>
      </c>
      <c r="D83" s="29" t="s">
        <v>79</v>
      </c>
      <c r="E83" s="73"/>
      <c r="F83" s="74"/>
      <c r="G83" s="75"/>
      <c r="H83" s="76"/>
      <c r="I83" s="59">
        <f t="shared" si="2"/>
        <v>0</v>
      </c>
    </row>
    <row r="84" spans="1:9" ht="26.4" x14ac:dyDescent="0.3">
      <c r="A84" s="2">
        <v>136</v>
      </c>
      <c r="B84" s="43">
        <v>3114</v>
      </c>
      <c r="C84" s="3">
        <v>5</v>
      </c>
      <c r="D84" s="29" t="s">
        <v>80</v>
      </c>
      <c r="E84" s="73"/>
      <c r="F84" s="74"/>
      <c r="G84" s="75"/>
      <c r="H84" s="76"/>
      <c r="I84" s="59">
        <f t="shared" si="2"/>
        <v>0</v>
      </c>
    </row>
    <row r="85" spans="1:9" ht="26.4" x14ac:dyDescent="0.3">
      <c r="A85" s="2">
        <v>126</v>
      </c>
      <c r="B85" s="43">
        <v>3114</v>
      </c>
      <c r="C85" s="3">
        <v>5</v>
      </c>
      <c r="D85" s="29" t="s">
        <v>81</v>
      </c>
      <c r="E85" s="73"/>
      <c r="F85" s="74"/>
      <c r="G85" s="75"/>
      <c r="H85" s="76"/>
      <c r="I85" s="59">
        <f t="shared" si="2"/>
        <v>0</v>
      </c>
    </row>
    <row r="86" spans="1:9" ht="14.4" x14ac:dyDescent="0.3">
      <c r="A86" s="2">
        <v>132</v>
      </c>
      <c r="B86" s="47">
        <v>3114</v>
      </c>
      <c r="C86" s="10">
        <v>5</v>
      </c>
      <c r="D86" s="29" t="s">
        <v>82</v>
      </c>
      <c r="E86" s="73"/>
      <c r="F86" s="74"/>
      <c r="G86" s="75"/>
      <c r="H86" s="76"/>
      <c r="I86" s="59">
        <f t="shared" si="2"/>
        <v>0</v>
      </c>
    </row>
    <row r="87" spans="1:9" ht="26.4" x14ac:dyDescent="0.3">
      <c r="A87" s="7">
        <v>131</v>
      </c>
      <c r="B87" s="44">
        <v>3114</v>
      </c>
      <c r="C87" s="6">
        <v>5</v>
      </c>
      <c r="D87" s="29" t="s">
        <v>83</v>
      </c>
      <c r="E87" s="73"/>
      <c r="F87" s="74"/>
      <c r="G87" s="75">
        <v>1.7</v>
      </c>
      <c r="H87" s="76"/>
      <c r="I87" s="59">
        <f t="shared" si="2"/>
        <v>1.7</v>
      </c>
    </row>
    <row r="88" spans="1:9" ht="26.4" x14ac:dyDescent="0.3">
      <c r="A88" s="7">
        <v>128</v>
      </c>
      <c r="B88" s="44">
        <v>3133</v>
      </c>
      <c r="C88" s="6">
        <v>5</v>
      </c>
      <c r="D88" s="29" t="s">
        <v>84</v>
      </c>
      <c r="E88" s="73"/>
      <c r="F88" s="74"/>
      <c r="G88" s="75"/>
      <c r="H88" s="76"/>
      <c r="I88" s="59">
        <f t="shared" si="2"/>
        <v>0</v>
      </c>
    </row>
    <row r="89" spans="1:9" ht="15" thickBot="1" x14ac:dyDescent="0.35">
      <c r="A89" s="21">
        <v>127</v>
      </c>
      <c r="B89" s="45">
        <v>3133</v>
      </c>
      <c r="C89" s="4">
        <v>5</v>
      </c>
      <c r="D89" s="33" t="s">
        <v>85</v>
      </c>
      <c r="E89" s="78"/>
      <c r="F89" s="79"/>
      <c r="G89" s="80"/>
      <c r="H89" s="81"/>
      <c r="I89" s="62">
        <f t="shared" si="2"/>
        <v>0</v>
      </c>
    </row>
    <row r="90" spans="1:9" ht="22.95" customHeight="1" x14ac:dyDescent="0.3">
      <c r="D90" s="41" t="s">
        <v>91</v>
      </c>
      <c r="E90" s="53">
        <f t="shared" ref="E90:I90" si="3">SUM(E5:E89)</f>
        <v>7379.9999999999982</v>
      </c>
      <c r="F90" s="53">
        <f>SUM(F5:F89)</f>
        <v>215</v>
      </c>
      <c r="G90" s="53">
        <f t="shared" si="3"/>
        <v>14.2</v>
      </c>
      <c r="H90" s="53">
        <f t="shared" si="3"/>
        <v>612</v>
      </c>
      <c r="I90" s="57">
        <f t="shared" si="3"/>
        <v>8221.1999999999989</v>
      </c>
    </row>
    <row r="93" spans="1:9" ht="14.4" x14ac:dyDescent="0.3">
      <c r="D93" s="22" t="s">
        <v>86</v>
      </c>
      <c r="E93" s="23">
        <f>SUMIF($C$6:$C$90,"1",E$6:E$90)</f>
        <v>3081.3999999999996</v>
      </c>
      <c r="F93" s="23">
        <f>SUMIF($C$6:$C$90,"1",F$6:F$90)</f>
        <v>75.2</v>
      </c>
      <c r="G93" s="23">
        <f>SUMIF($C$6:$C$90,"1",G$6:G$90)</f>
        <v>0</v>
      </c>
      <c r="H93" s="23">
        <f>SUMIF($C$6:$C$90,"1",H$6:H$90)</f>
        <v>612</v>
      </c>
      <c r="I93" s="63">
        <f>SUMIF($C$6:$C$90,"1",I$6:I$90)</f>
        <v>3768.5999999999995</v>
      </c>
    </row>
    <row r="94" spans="1:9" ht="14.4" x14ac:dyDescent="0.3">
      <c r="D94" s="22" t="s">
        <v>87</v>
      </c>
      <c r="E94" s="23">
        <f t="shared" ref="E94:H94" si="4">SUMIF($C$6:$C$90,"2",E$6:E$90)</f>
        <v>1236.4000000000001</v>
      </c>
      <c r="F94" s="23">
        <f>SUMIF($C$6:$C$90,"2",F$6:F$90)</f>
        <v>14</v>
      </c>
      <c r="G94" s="23">
        <f t="shared" si="4"/>
        <v>8.5</v>
      </c>
      <c r="H94" s="23">
        <f t="shared" si="4"/>
        <v>0</v>
      </c>
      <c r="I94" s="63">
        <f>SUMIF($C$6:$C$90,"2",I$6:I$90)</f>
        <v>1258.9000000000001</v>
      </c>
    </row>
    <row r="95" spans="1:9" ht="14.4" x14ac:dyDescent="0.3">
      <c r="D95" s="22" t="s">
        <v>88</v>
      </c>
      <c r="E95" s="23">
        <f t="shared" ref="E95:H95" si="5">SUMIF($C$6:$C$90,"3",E$6:E$90)</f>
        <v>913</v>
      </c>
      <c r="F95" s="23">
        <f>SUMIF($C$6:$C$90,"3",F$6:F$90)</f>
        <v>65</v>
      </c>
      <c r="G95" s="23">
        <f t="shared" si="5"/>
        <v>0</v>
      </c>
      <c r="H95" s="23">
        <f t="shared" si="5"/>
        <v>0</v>
      </c>
      <c r="I95" s="63">
        <f>SUMIF($C$6:$C$90,"3",I$6:I$90)</f>
        <v>978</v>
      </c>
    </row>
    <row r="96" spans="1:9" ht="14.4" x14ac:dyDescent="0.3">
      <c r="D96" s="22" t="s">
        <v>89</v>
      </c>
      <c r="E96" s="23">
        <f t="shared" ref="E96:H96" si="6">SUMIF($C$6:$C$90,"4",E$6:E$90)</f>
        <v>1236.2</v>
      </c>
      <c r="F96" s="23">
        <f>SUMIF($C$6:$C$90,"4",F$6:F$90)</f>
        <v>0</v>
      </c>
      <c r="G96" s="23">
        <f t="shared" si="6"/>
        <v>0</v>
      </c>
      <c r="H96" s="23">
        <f t="shared" si="6"/>
        <v>0</v>
      </c>
      <c r="I96" s="63">
        <f>SUMIF($C$6:$C$90,"4",I$6:I$90)</f>
        <v>1236.2</v>
      </c>
    </row>
    <row r="97" spans="4:9" ht="14.4" x14ac:dyDescent="0.3">
      <c r="D97" s="22" t="s">
        <v>90</v>
      </c>
      <c r="E97" s="23">
        <f t="shared" ref="E97:H97" si="7">SUMIF($C$6:$C$90,"5",E$6:E$90)</f>
        <v>913</v>
      </c>
      <c r="F97" s="23">
        <f>SUMIF($C$6:$C$90,"5",F$6:F$90)</f>
        <v>60.8</v>
      </c>
      <c r="G97" s="23">
        <f t="shared" si="7"/>
        <v>5.7</v>
      </c>
      <c r="H97" s="23">
        <f t="shared" si="7"/>
        <v>0</v>
      </c>
      <c r="I97" s="63">
        <f>SUMIF($C$6:$C$90,"5",I$6:I$90)</f>
        <v>979.5</v>
      </c>
    </row>
    <row r="98" spans="4:9" ht="22.95" customHeight="1" x14ac:dyDescent="0.3">
      <c r="E98" s="24">
        <f t="shared" ref="E98:G98" si="8">SUM(E93:E97)</f>
        <v>7379.9999999999991</v>
      </c>
      <c r="F98" s="24">
        <f>SUM(F93:F97)</f>
        <v>215</v>
      </c>
      <c r="G98" s="24">
        <f t="shared" si="8"/>
        <v>14.2</v>
      </c>
      <c r="H98" s="24">
        <f t="shared" ref="H98" si="9">SUM(H93:H97)</f>
        <v>612</v>
      </c>
      <c r="I98" s="64">
        <f>SUM(I93:I97)</f>
        <v>8221.2000000000007</v>
      </c>
    </row>
  </sheetData>
  <customSheetViews>
    <customSheetView guid="{C2DBA559-0E88-4AB5-8D03-EDDE9E6803E5}" hiddenColumns="1">
      <pane xSplit="4" ySplit="4" topLeftCell="E5" activePane="bottomRight" state="frozen"/>
      <selection pane="bottomRight" activeCell="I2" sqref="I2"/>
      <pageMargins left="0.43307086614173229" right="0.27559055118110237" top="0.39" bottom="0.53" header="0.31496062992125984" footer="0.31496062992125984"/>
      <pageSetup paperSize="9" scale="80" orientation="portrait" r:id="rId1"/>
      <headerFooter>
        <oddFooter>&amp;R&amp;P/&amp;N</oddFooter>
      </headerFooter>
    </customSheetView>
    <customSheetView guid="{C5BD4477-DD32-4DCA-886D-4708F26F0065}" showPageBreaks="1" fitToPage="1">
      <pane xSplit="4" ySplit="2" topLeftCell="E3" activePane="bottomRight" state="frozen"/>
      <selection pane="bottomRight" activeCell="V9" sqref="V9"/>
      <rowBreaks count="1" manualBreakCount="1">
        <brk id="43" max="7" man="1"/>
      </rowBreaks>
      <pageMargins left="0.70866141732283472" right="0.70866141732283472" top="0.51181102362204722" bottom="0.74803149606299213" header="0.31496062992125984" footer="0.31496062992125984"/>
      <pageSetup paperSize="9" scale="65" fitToWidth="2" fitToHeight="2" orientation="portrait" r:id="rId2"/>
    </customSheetView>
    <customSheetView guid="{A24ECDC8-ECB7-404C-9904-7568BCD24E1F}">
      <pane xSplit="4" ySplit="2" topLeftCell="E30" activePane="bottomRight" state="frozen"/>
      <selection pane="bottomRight" activeCell="G49" sqref="G49"/>
      <pageMargins left="0.7" right="0.7" top="0.75" bottom="0.75" header="0.3" footer="0.3"/>
      <pageSetup paperSize="9" orientation="portrait" r:id="rId3"/>
    </customSheetView>
    <customSheetView guid="{CD97A9FC-AADE-4F7C-8289-21397D00CE15}" showPageBreaks="1">
      <pane xSplit="4" ySplit="2" topLeftCell="E3" activePane="bottomRight" state="frozen"/>
      <selection pane="bottomRight" activeCell="O2" sqref="O2"/>
      <pageMargins left="0.31496062992125984" right="0.31496062992125984" top="0.35433070866141736" bottom="0.35433070866141736" header="0.31496062992125984" footer="0.31496062992125984"/>
      <pageSetup paperSize="9" scale="80" orientation="portrait" r:id="rId4"/>
    </customSheetView>
    <customSheetView guid="{DE395721-7B05-42C8-BFCC-925469DF603A}" showPageBreaks="1" printArea="1" hiddenColumns="1">
      <pane xSplit="4" ySplit="4" topLeftCell="E5" activePane="bottomRight" state="frozen"/>
      <selection pane="bottomRight" activeCell="I2" sqref="I2"/>
      <pageMargins left="0.43307086614173229" right="0.27559055118110237" top="0.39" bottom="0.53" header="0.31496062992125984" footer="0.31496062992125984"/>
      <pageSetup paperSize="9" scale="80" orientation="portrait" r:id="rId5"/>
      <headerFooter>
        <oddFooter>&amp;R&amp;P/&amp;N</oddFooter>
      </headerFooter>
    </customSheetView>
  </customSheetViews>
  <pageMargins left="0.43307086614173229" right="0.27559055118110237" top="0.39" bottom="0.53" header="0.31496062992125984" footer="0.31496062992125984"/>
  <pageSetup paperSize="9" scale="80" orientation="portrait" r:id="rId6"/>
  <headerFooter>
    <oddFooter>&amp;R&amp;P/&amp;N</oddFooter>
  </headerFooter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 č. 6</vt:lpstr>
      <vt:lpstr>'tab. č. 6'!Názvy_tisku</vt:lpstr>
      <vt:lpstr>'tab. č. 6'!Oblast_tisku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Kopřivová Alena</dc:creator>
  <cp:lastModifiedBy>Klimešová Michaela</cp:lastModifiedBy>
  <cp:lastPrinted>2016-03-23T11:24:10Z</cp:lastPrinted>
  <dcterms:created xsi:type="dcterms:W3CDTF">2006-09-16T00:00:00Z</dcterms:created>
  <dcterms:modified xsi:type="dcterms:W3CDTF">2016-04-06T13:46:34Z</dcterms:modified>
</cp:coreProperties>
</file>