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16 - 2020\přílohy ke zveřejnění\45 RK\"/>
    </mc:Choice>
  </mc:AlternateContent>
  <bookViews>
    <workbookView xWindow="0" yWindow="0" windowWidth="23040" windowHeight="9396"/>
  </bookViews>
  <sheets>
    <sheet name="tab 1 krajské ÚZ 33052" sheetId="1" r:id="rId1"/>
    <sheet name="tab 2 obecní ÚZ 33052" sheetId="2" r:id="rId2"/>
  </sheets>
  <definedNames>
    <definedName name="_xlnm._FilterDatabase" localSheetId="0" hidden="1">'tab 1 krajské ÚZ 33052'!$C$3:$U$88</definedName>
    <definedName name="_xlnm._FilterDatabase" localSheetId="1" hidden="1">'tab 2 obecní ÚZ 33052'!$C$4:$W$439</definedName>
    <definedName name="Mail_spec" localSheetId="1">#REF!</definedName>
    <definedName name="Mail_spec">#REF!</definedName>
    <definedName name="Mail_spsš" localSheetId="1">#REF!</definedName>
    <definedName name="Mail_spsš">#REF!</definedName>
    <definedName name="Mail_sš" localSheetId="1">#REF!</definedName>
    <definedName name="Mail_sš">#REF!</definedName>
    <definedName name="Mail_šz" localSheetId="1">#REF!</definedName>
    <definedName name="Mail_šz">#REF!</definedName>
    <definedName name="Mail_zuš" localSheetId="1">#REF!</definedName>
    <definedName name="Mail_zuš">#REF!</definedName>
    <definedName name="_xlnm.Print_Titles" localSheetId="0">'tab 1 krajské ÚZ 33052'!$C:$F,'tab 1 krajské ÚZ 33052'!$1:$3</definedName>
    <definedName name="_xlnm.Print_Titles" localSheetId="1">'tab 2 obecní ÚZ 33052'!$C:$H,'tab 2 obecní ÚZ 33052'!$1:$3</definedName>
    <definedName name="_xlnm.Print_Area" localSheetId="0">'tab 1 krajské ÚZ 33052'!$C$1:$O$102</definedName>
    <definedName name="_xlnm.Print_Area" localSheetId="1">'tab 2 obecní ÚZ 33052'!$C$1:$Q$439</definedName>
    <definedName name="Síť" localSheetId="1">#REF!</definedName>
    <definedName name="Síť">#REF!</definedName>
    <definedName name="Z_005C83AB_73B2_4FF8_95E9_40B49BC548A9_.wvu.FilterData" localSheetId="1" hidden="1">'tab 2 obecní ÚZ 33052'!$C$4:$R$438</definedName>
    <definedName name="Z_01036EF9_EE0B_4EB7_B4CD_628FCA4C31A0_.wvu.FilterData" localSheetId="1" hidden="1">'tab 2 obecní ÚZ 33052'!$C$3:$H$446</definedName>
    <definedName name="Z_026DEA1A_189F_4A63_82D0_47FFA9D2DF79_.wvu.Cols" localSheetId="0" hidden="1">'tab 1 krajské ÚZ 33052'!$A:$B,'tab 1 krajské ÚZ 33052'!$E:$E</definedName>
    <definedName name="Z_026DEA1A_189F_4A63_82D0_47FFA9D2DF79_.wvu.FilterData" localSheetId="0" hidden="1">'tab 1 krajské ÚZ 33052'!$C$3:$P$88</definedName>
    <definedName name="Z_026DEA1A_189F_4A63_82D0_47FFA9D2DF79_.wvu.PrintArea" localSheetId="0" hidden="1">'tab 1 krajské ÚZ 33052'!$C$1:$P$97</definedName>
    <definedName name="Z_026DEA1A_189F_4A63_82D0_47FFA9D2DF79_.wvu.PrintTitles" localSheetId="0" hidden="1">'tab 1 krajské ÚZ 33052'!$C:$F,'tab 1 krajské ÚZ 33052'!$1:$3</definedName>
    <definedName name="Z_03F33642_446A_4551_86AE_102D4C79EE1B_.wvu.FilterData" localSheetId="1" hidden="1">'tab 2 obecní ÚZ 33052'!$C$3:$H$446</definedName>
    <definedName name="Z_04AC83E1_EE76_4A03_84F1_BC4516AC5E7F_.wvu.FilterData" localSheetId="1" hidden="1">'tab 2 obecní ÚZ 33052'!$3:$438</definedName>
    <definedName name="Z_05A38D32_497F_4567_8EAA_2D50DAA17BB1_.wvu.FilterData" localSheetId="1" hidden="1">'tab 2 obecní ÚZ 33052'!$C$3:$H$438</definedName>
    <definedName name="Z_05CE4DD9_BBA7_45CD_BC83_EECBC7DE48E6_.wvu.FilterData" localSheetId="1" hidden="1">'tab 2 obecní ÚZ 33052'!$C$3:$H$446</definedName>
    <definedName name="Z_0864F558_7B5A_4DD5_9040_66B46A0A1F82_.wvu.FilterData" localSheetId="1" hidden="1">'tab 2 obecní ÚZ 33052'!$C$3:$H$446</definedName>
    <definedName name="Z_0B2C5C1F_5648_42F9_9E70_0D2B9B291F2E_.wvu.FilterData" localSheetId="1" hidden="1">'tab 2 obecní ÚZ 33052'!$C$3:$H$446</definedName>
    <definedName name="Z_0DFDC09D_DBF6_4876_9A38_3272D99B10EA_.wvu.FilterData" localSheetId="1" hidden="1">'tab 2 obecní ÚZ 33052'!$C$3:$H$446</definedName>
    <definedName name="Z_0E0944A1_2608_43F4_B38F_5FB4E0BE6A3B_.wvu.FilterData" localSheetId="1" hidden="1">'tab 2 obecní ÚZ 33052'!$C$3:$H$446</definedName>
    <definedName name="Z_0FA97C8D_A3AA_44E9_95FF_DA99236B27EF_.wvu.FilterData" localSheetId="1" hidden="1">'tab 2 obecní ÚZ 33052'!$C$3:$H$446</definedName>
    <definedName name="Z_10869E63_CDFD_44B8_9970_4082AC2286F1_.wvu.FilterData" localSheetId="0" hidden="1">'tab 1 krajské ÚZ 33052'!$C$3:$P$88</definedName>
    <definedName name="Z_11266D6E_2D3F_4F84_A7BE_3DCE864B4802_.wvu.FilterData" localSheetId="1" hidden="1">'tab 2 obecní ÚZ 33052'!$C$3:$H$446</definedName>
    <definedName name="Z_112A850D_5002_4993_B3C8_7E87C547CF6D_.wvu.FilterData" localSheetId="1" hidden="1">'tab 2 obecní ÚZ 33052'!$C$3:$H$446</definedName>
    <definedName name="Z_11FF6234_90EF_453E_9B6B_DAA6FCCECE32_.wvu.FilterData" localSheetId="1" hidden="1">'tab 2 obecní ÚZ 33052'!$C$3:$H$446</definedName>
    <definedName name="Z_14C2A78E_3F8E_418D_909D_8C1EFCF91BF3_.wvu.FilterData" localSheetId="1" hidden="1">'tab 2 obecní ÚZ 33052'!$C$2:$H$446</definedName>
    <definedName name="Z_1542C043_4DDE_41F7_B64E_ACDA29D4EE64_.wvu.FilterData" localSheetId="1" hidden="1">'tab 2 obecní ÚZ 33052'!$C$3:$H$446</definedName>
    <definedName name="Z_15969501_1096_4373_846C_3D55FEEB87D0_.wvu.FilterData" localSheetId="1" hidden="1">'tab 2 obecní ÚZ 33052'!$3:$437</definedName>
    <definedName name="Z_16BF34A0_05BF_4F4D_B78D_2C453420AC88_.wvu.FilterData" localSheetId="1" hidden="1">'tab 2 obecní ÚZ 33052'!$C$3:$H$438</definedName>
    <definedName name="Z_1734B8EF_D353_4017_ABE7_C06FC42052D6_.wvu.FilterData" localSheetId="1" hidden="1">'tab 2 obecní ÚZ 33052'!$C$3:$H$446</definedName>
    <definedName name="Z_1780D9BC_DD3C_48BE_A090_1CB7667C5920_.wvu.FilterData" localSheetId="1" hidden="1">'tab 2 obecní ÚZ 33052'!$C$3:$H$446</definedName>
    <definedName name="Z_178A7131_6E12_46C7_BB22_C496259769B0_.wvu.FilterData" localSheetId="1" hidden="1">'tab 2 obecní ÚZ 33052'!$3:$438</definedName>
    <definedName name="Z_17E35FD4_E153_4633_9DCE_4735D20F23B3_.wvu.FilterData" localSheetId="1" hidden="1">'tab 2 obecní ÚZ 33052'!$C$3:$H$446</definedName>
    <definedName name="Z_18B31DE7_6710_4BEB_8937_993DFA507885_.wvu.FilterData" localSheetId="1" hidden="1">'tab 2 obecní ÚZ 33052'!$C$3:$H$446</definedName>
    <definedName name="Z_19B48D66_4D94_4AE3_8962_AF1E68DE4C65_.wvu.FilterData" localSheetId="1" hidden="1">'tab 2 obecní ÚZ 33052'!$C$3:$H$446</definedName>
    <definedName name="Z_1A80A29F_BA93_40AA_8B6D_F03E056A3A0B_.wvu.FilterData" localSheetId="1" hidden="1">'tab 2 obecní ÚZ 33052'!$C$3:$H$446</definedName>
    <definedName name="Z_1B70C991_DA2E_4738_B0AF_E4E81F57A1C3_.wvu.FilterData" localSheetId="1" hidden="1">'tab 2 obecní ÚZ 33052'!$C$3:$H$446</definedName>
    <definedName name="Z_1C09083D_D88E_48E6_A5F9_6FAA10CF9577_.wvu.FilterData" localSheetId="1" hidden="1">'tab 2 obecní ÚZ 33052'!$C$3:$H$438</definedName>
    <definedName name="Z_1C09083D_D88E_48E6_A5F9_6FAA10CF9577_.wvu.PrintTitles" localSheetId="1" hidden="1">'tab 2 obecní ÚZ 33052'!$C:$H,'tab 2 obecní ÚZ 33052'!$2:$3</definedName>
    <definedName name="Z_1C1BDC1E_E5EB_4D67_984B_B89CE733B934_.wvu.FilterData" localSheetId="1" hidden="1">'tab 2 obecní ÚZ 33052'!$C$3:$H$446</definedName>
    <definedName name="Z_1CE702D5_BE43_45F2_8D96_39CF880F02DE_.wvu.FilterData" localSheetId="1" hidden="1">'tab 2 obecní ÚZ 33052'!$C$3:$H$446</definedName>
    <definedName name="Z_1FEB0953_54BC_49CC_8CE5_57B3E365B22C_.wvu.Cols" localSheetId="1" hidden="1">'tab 2 obecní ÚZ 33052'!#REF!,'tab 2 obecní ÚZ 33052'!#REF!</definedName>
    <definedName name="Z_1FEB0953_54BC_49CC_8CE5_57B3E365B22C_.wvu.FilterData" localSheetId="1" hidden="1">'tab 2 obecní ÚZ 33052'!$C$3:$H$438</definedName>
    <definedName name="Z_1FEB0953_54BC_49CC_8CE5_57B3E365B22C_.wvu.PrintArea" localSheetId="1" hidden="1">'tab 2 obecní ÚZ 33052'!$C$3:$H$438,'tab 2 obecní ÚZ 33052'!#REF!</definedName>
    <definedName name="Z_1FEB0953_54BC_49CC_8CE5_57B3E365B22C_.wvu.PrintTitles" localSheetId="1" hidden="1">'tab 2 obecní ÚZ 33052'!$C:$H,'tab 2 obecní ÚZ 33052'!$2:$3</definedName>
    <definedName name="Z_2016AE25_4D56_4187_B6CA_75434FB3EED3_.wvu.FilterData" localSheetId="1" hidden="1">'tab 2 obecní ÚZ 33052'!$C$3:$H$446</definedName>
    <definedName name="Z_20B7EB98_62E2_499E_AE8D_69162E59026F_.wvu.FilterData" localSheetId="1" hidden="1">'tab 2 obecní ÚZ 33052'!$3:$438</definedName>
    <definedName name="Z_214CDCD8_21D3_40DE_AF5B_373010ED6A1B_.wvu.FilterData" localSheetId="1" hidden="1">'tab 2 obecní ÚZ 33052'!$3:$437</definedName>
    <definedName name="Z_216703B2_96CA_41C3_9608_DD2607672DB1_.wvu.FilterData" localSheetId="1" hidden="1">'tab 2 obecní ÚZ 33052'!$C$3:$H$446</definedName>
    <definedName name="Z_21740EFC_F671_4849_8208_777A007D79D1_.wvu.Cols" localSheetId="1" hidden="1">'tab 2 obecní ÚZ 33052'!#REF!</definedName>
    <definedName name="Z_21740EFC_F671_4849_8208_777A007D79D1_.wvu.FilterData" localSheetId="1" hidden="1">'tab 2 obecní ÚZ 33052'!#REF!</definedName>
    <definedName name="Z_21740EFC_F671_4849_8208_777A007D79D1_.wvu.PrintTitles" localSheetId="1" hidden="1">'tab 2 obecní ÚZ 33052'!$2:$4</definedName>
    <definedName name="Z_21CE26B6_ED92_4FBC_B506_C6CAE90F8065_.wvu.FilterData" localSheetId="1" hidden="1">'tab 2 obecní ÚZ 33052'!$C$3:$H$444</definedName>
    <definedName name="Z_2377A244_3A70_4148_B7C1_021364BB4C87_.wvu.FilterData" localSheetId="1" hidden="1">'tab 2 obecní ÚZ 33052'!$3:$438</definedName>
    <definedName name="Z_26D937AC_A3E7_453D_AD72_5C05FDDE4B26_.wvu.FilterData" localSheetId="1" hidden="1">'tab 2 obecní ÚZ 33052'!$3:$438</definedName>
    <definedName name="Z_26D9DCDD_2504_4B40_8C53_D203C60677B9_.wvu.FilterData" localSheetId="1" hidden="1">'tab 2 obecní ÚZ 33052'!$C$3:$H$446</definedName>
    <definedName name="Z_2870E623_6C30_49F2_A4DF_A84FFA765212_.wvu.FilterData" localSheetId="1" hidden="1">'tab 2 obecní ÚZ 33052'!$C$4:$R$438</definedName>
    <definedName name="Z_28B551AC_DED5_4D08_92AD_4C6492425D9E_.wvu.FilterData" localSheetId="1" hidden="1">'tab 2 obecní ÚZ 33052'!$3:$438</definedName>
    <definedName name="Z_2D24F7BB_4D05_4278_9F4F_CBB834F43655_.wvu.Cols" localSheetId="1" hidden="1">'tab 2 obecní ÚZ 33052'!$H:$R</definedName>
    <definedName name="Z_2D24F7BB_4D05_4278_9F4F_CBB834F43655_.wvu.FilterData" localSheetId="1" hidden="1">'tab 2 obecní ÚZ 33052'!$C$4:$R$438</definedName>
    <definedName name="Z_2D24F7BB_4D05_4278_9F4F_CBB834F43655_.wvu.PrintTitles" localSheetId="1" hidden="1">'tab 2 obecní ÚZ 33052'!$C:$H,'tab 2 obecní ÚZ 33052'!$2:$3</definedName>
    <definedName name="Z_2E97CA80_4CC0_4889_A37B_B92DB6A01575_.wvu.FilterData" localSheetId="1" hidden="1">'tab 2 obecní ÚZ 33052'!$C$3:$H$446</definedName>
    <definedName name="Z_2F20AED8_93E6_483C_8DE6_2A01BA1F45DB_.wvu.FilterData" localSheetId="1" hidden="1">'tab 2 obecní ÚZ 33052'!$C$3:$H$446</definedName>
    <definedName name="Z_31106B7E_04A3_44D4_86ED_1C8B7B41AAE5_.wvu.FilterData" localSheetId="1" hidden="1">'tab 2 obecní ÚZ 33052'!$C$3:$H$438</definedName>
    <definedName name="Z_3149E74E_18C4_47CE_97F5_9A628FDFC076_.wvu.FilterData" localSheetId="1" hidden="1">'tab 2 obecní ÚZ 33052'!$C$3:$H$446</definedName>
    <definedName name="Z_320431D2_B316_4E49_BC83_1FE9B272B091_.wvu.FilterData" localSheetId="1" hidden="1">'tab 2 obecní ÚZ 33052'!$C$3:$H$446</definedName>
    <definedName name="Z_364B1358_C723_436C_85F1_3E0AEE2C146B_.wvu.FilterData" localSheetId="1" hidden="1">'tab 2 obecní ÚZ 33052'!$C$3:$H$446</definedName>
    <definedName name="Z_376592B4_61CF_43E4_9232_CEA25C996A8C_.wvu.FilterData" localSheetId="1" hidden="1">'tab 2 obecní ÚZ 33052'!$C$3:$H$446</definedName>
    <definedName name="Z_378AE34F_6A8C_4D2C_8FD6_4BADCAABCEA7_.wvu.FilterData" localSheetId="1" hidden="1">'tab 2 obecní ÚZ 33052'!$C$3:$H$446</definedName>
    <definedName name="Z_378BAA14_630C_4469_ACD0_5764A7B93C04_.wvu.FilterData" localSheetId="1" hidden="1">'tab 2 obecní ÚZ 33052'!$C$3:$H$446</definedName>
    <definedName name="Z_380E5B76_579F_4A12_9262_0DA68915A5A6_.wvu.FilterData" localSheetId="1" hidden="1">'tab 2 obecní ÚZ 33052'!$C$3:$H$446</definedName>
    <definedName name="Z_38583179_EB47_4BA5_970F_0942FA4B92F9_.wvu.FilterData" localSheetId="1" hidden="1">'tab 2 obecní ÚZ 33052'!$C$3:$H$446</definedName>
    <definedName name="Z_38809151_938C_42C2_9766_1C8AA6B139AA_.wvu.FilterData" localSheetId="1" hidden="1">'tab 2 obecní ÚZ 33052'!$C$3:$H$446</definedName>
    <definedName name="Z_392C53AF_1442_4477_B5D4_DC89ACEFB0F2_.wvu.Cols" localSheetId="1" hidden="1">'tab 2 obecní ÚZ 33052'!$F:$F,'tab 2 obecní ÚZ 33052'!#REF!</definedName>
    <definedName name="Z_392C53AF_1442_4477_B5D4_DC89ACEFB0F2_.wvu.FilterData" localSheetId="1" hidden="1">'tab 2 obecní ÚZ 33052'!$3:$3</definedName>
    <definedName name="Z_392C53AF_1442_4477_B5D4_DC89ACEFB0F2_.wvu.PrintTitles" localSheetId="1" hidden="1">'tab 2 obecní ÚZ 33052'!$C:$G,'tab 2 obecní ÚZ 33052'!$2:$3</definedName>
    <definedName name="Z_394321E8_C436_47F2_B414_7D5F7ED6855E_.wvu.FilterData" localSheetId="1" hidden="1">'tab 2 obecní ÚZ 33052'!$C$3:$H$438</definedName>
    <definedName name="Z_3A4D6D76_8381_4427_BAD1_D3DAC9638EDC_.wvu.FilterData" localSheetId="1" hidden="1">'tab 2 obecní ÚZ 33052'!#REF!</definedName>
    <definedName name="Z_3AC18EFB_0EF8_43FE_BCFD_4303136A3E3A_.wvu.FilterData" localSheetId="1" hidden="1">'tab 2 obecní ÚZ 33052'!$C$4:$R$438</definedName>
    <definedName name="Z_3B5CEC13_1FC4_445A_BFE2_740BF9F8BE92_.wvu.FilterData" localSheetId="1" hidden="1">'tab 2 obecní ÚZ 33052'!$3:$438</definedName>
    <definedName name="Z_3C26E65F_9361_4BB0_9E71_4562A1EEC76E_.wvu.FilterData" localSheetId="1" hidden="1">'tab 2 obecní ÚZ 33052'!$3:$438</definedName>
    <definedName name="Z_3D2FF63A_685D_4608_8314_82CAD2257E24_.wvu.FilterData" localSheetId="1" hidden="1">'tab 2 obecní ÚZ 33052'!$3:$438</definedName>
    <definedName name="Z_3DB13D9A_B2C9_4996_9A3F_3D3DFDC4A873_.wvu.FilterData" localSheetId="1" hidden="1">'tab 2 obecní ÚZ 33052'!$C$4:$R$438</definedName>
    <definedName name="Z_3F7F7BB0_4323_4DD8_A2C5_E07EFA6A60EB_.wvu.FilterData" localSheetId="1" hidden="1">'tab 2 obecní ÚZ 33052'!$C$3:$H$446</definedName>
    <definedName name="Z_3FEE9460_7B7A_43A0_9626_A7973B6EA193_.wvu.FilterData" localSheetId="1" hidden="1">'tab 2 obecní ÚZ 33052'!$C$3:$H$446</definedName>
    <definedName name="Z_3FF17DFC_CEAF_471C_90AE_23C5EE1D089C_.wvu.FilterData" localSheetId="1" hidden="1">'tab 2 obecní ÚZ 33052'!$C$3:$H$446</definedName>
    <definedName name="Z_40D868D6_4D0E_4F62_BEEB_EE621BCE0A5E_.wvu.FilterData" localSheetId="1" hidden="1">'tab 2 obecní ÚZ 33052'!$C$3:$H$446</definedName>
    <definedName name="Z_412B36D8_7B75_468C_911E_518170CEA0C2_.wvu.FilterData" localSheetId="1" hidden="1">'tab 2 obecní ÚZ 33052'!$3:$438</definedName>
    <definedName name="Z_417061E2_449C_4749_BCF4_07C60ED9FF05_.wvu.FilterData" localSheetId="1" hidden="1">'tab 2 obecní ÚZ 33052'!$C$4:$R$438</definedName>
    <definedName name="Z_4331865A_9ADF_4166_B4FF_A4FCEA1F4717_.wvu.FilterData" localSheetId="1" hidden="1">'tab 2 obecní ÚZ 33052'!$C$4:$R$438</definedName>
    <definedName name="Z_434C1BE8_8B62_4327_AC86_A6F45361C9CF_.wvu.FilterData" localSheetId="1" hidden="1">'tab 2 obecní ÚZ 33052'!$C$3:$H$446</definedName>
    <definedName name="Z_4383C551_4215_4158_966F_0794D9FC5F58_.wvu.FilterData" localSheetId="1" hidden="1">'tab 2 obecní ÚZ 33052'!$C$3:$H$446</definedName>
    <definedName name="Z_43BE48BD_AA0A_49B7_97D3_50AF2D7D7A5C_.wvu.FilterData" localSheetId="1" hidden="1">'tab 2 obecní ÚZ 33052'!#REF!</definedName>
    <definedName name="Z_44787B9A_E07C_4B15_9277_853FA8AEA7B7_.wvu.Cols" localSheetId="1" hidden="1">'tab 2 obecní ÚZ 33052'!#REF!,'tab 2 obecní ÚZ 33052'!#REF!,'tab 2 obecní ÚZ 33052'!#REF!</definedName>
    <definedName name="Z_44787B9A_E07C_4B15_9277_853FA8AEA7B7_.wvu.FilterData" localSheetId="1" hidden="1">'tab 2 obecní ÚZ 33052'!$C$3:$H$438</definedName>
    <definedName name="Z_44787B9A_E07C_4B15_9277_853FA8AEA7B7_.wvu.PrintTitles" localSheetId="1" hidden="1">'tab 2 obecní ÚZ 33052'!$C:$H,'tab 2 obecní ÚZ 33052'!$2:$3</definedName>
    <definedName name="Z_4572D0CA_6984_4590_B7CF_555EACC560B0_.wvu.FilterData" localSheetId="1" hidden="1">'tab 2 obecní ÚZ 33052'!$3:$438</definedName>
    <definedName name="Z_45EF46B5_D48E_4350_9561_3065E0010642_.wvu.FilterData" localSheetId="1" hidden="1">'tab 2 obecní ÚZ 33052'!$C$3:$H$446</definedName>
    <definedName name="Z_4A6EAA48_9E3C_4C92_BF1A_6D82A4E947E9_.wvu.Cols" localSheetId="1" hidden="1">'tab 2 obecní ÚZ 33052'!$E:$E,'tab 2 obecní ÚZ 33052'!#REF!</definedName>
    <definedName name="Z_4A6EAA48_9E3C_4C92_BF1A_6D82A4E947E9_.wvu.FilterData" localSheetId="1" hidden="1">'tab 2 obecní ÚZ 33052'!$C$2:$H$446</definedName>
    <definedName name="Z_4A6EAA48_9E3C_4C92_BF1A_6D82A4E947E9_.wvu.PrintArea" localSheetId="1" hidden="1">'tab 2 obecní ÚZ 33052'!$C$2:$H$448</definedName>
    <definedName name="Z_4A6EAA48_9E3C_4C92_BF1A_6D82A4E947E9_.wvu.PrintTitles" localSheetId="1" hidden="1">'tab 2 obecní ÚZ 33052'!$C:$H,'tab 2 obecní ÚZ 33052'!$2:$3</definedName>
    <definedName name="Z_4ACE9ED4_B58E_4DFD_8E31_F23A82430630_.wvu.FilterData" localSheetId="1" hidden="1">'tab 2 obecní ÚZ 33052'!$C$3:$H$438</definedName>
    <definedName name="Z_4C4CB89E_9556_422A_AC42_557B6599F0D2_.wvu.FilterData" localSheetId="1" hidden="1">'tab 2 obecní ÚZ 33052'!$C$3:$H$446</definedName>
    <definedName name="Z_4C9BAA44_F8E1_49BB_9759_1F81B42862B5_.wvu.FilterData" localSheetId="1" hidden="1">'tab 2 obecní ÚZ 33052'!$3:$438</definedName>
    <definedName name="Z_4D68D9EC_2707_467E_839E_BDA892EFC2A0_.wvu.FilterData" localSheetId="1" hidden="1">'tab 2 obecní ÚZ 33052'!$3:$438</definedName>
    <definedName name="Z_4D971D07_AD43_465C_9FE1_FB946FF8D62F_.wvu.FilterData" localSheetId="1" hidden="1">'tab 2 obecní ÚZ 33052'!$C$3:$H$446</definedName>
    <definedName name="Z_4DFFFA7A_5475_4C56_A3C6_864E2A71E072_.wvu.FilterData" localSheetId="1" hidden="1">'tab 2 obecní ÚZ 33052'!$C$3:$H$446</definedName>
    <definedName name="Z_513D82FA_EB20_40CC_AA9B_0A781C6EA62A_.wvu.FilterData" localSheetId="1" hidden="1">'tab 2 obecní ÚZ 33052'!$C$3:$H$446</definedName>
    <definedName name="Z_52A7EF8B_1C5E_4499_8550_00F7883F4311_.wvu.FilterData" localSheetId="1" hidden="1">'tab 2 obecní ÚZ 33052'!$3:$438</definedName>
    <definedName name="Z_53C9ACC5_0441_4862_9377_7B02C1BC6613_.wvu.FilterData" localSheetId="1" hidden="1">'tab 2 obecní ÚZ 33052'!$C$3:$H$446</definedName>
    <definedName name="Z_5440C6B0_36B6_4C66_9ABA_60F8D5F7B9B2_.wvu.Cols" localSheetId="0" hidden="1">'tab 1 krajské ÚZ 33052'!$A:$B,'tab 1 krajské ÚZ 33052'!$E:$E</definedName>
    <definedName name="Z_5440C6B0_36B6_4C66_9ABA_60F8D5F7B9B2_.wvu.Cols" localSheetId="1" hidden="1">'tab 2 obecní ÚZ 33052'!$A:$B,'tab 2 obecní ÚZ 33052'!$F:$F,'tab 2 obecní ÚZ 33052'!$H:$H</definedName>
    <definedName name="Z_5440C6B0_36B6_4C66_9ABA_60F8D5F7B9B2_.wvu.FilterData" localSheetId="0" hidden="1">'tab 1 krajské ÚZ 33052'!$C$3:$U$88</definedName>
    <definedName name="Z_5440C6B0_36B6_4C66_9ABA_60F8D5F7B9B2_.wvu.FilterData" localSheetId="1" hidden="1">'tab 2 obecní ÚZ 33052'!$C$4:$W$439</definedName>
    <definedName name="Z_5440C6B0_36B6_4C66_9ABA_60F8D5F7B9B2_.wvu.PrintArea" localSheetId="0" hidden="1">'tab 1 krajské ÚZ 33052'!$C$1:$P$97</definedName>
    <definedName name="Z_5440C6B0_36B6_4C66_9ABA_60F8D5F7B9B2_.wvu.PrintTitles" localSheetId="0" hidden="1">'tab 1 krajské ÚZ 33052'!$C:$F,'tab 1 krajské ÚZ 33052'!$1:$3</definedName>
    <definedName name="Z_5440C6B0_36B6_4C66_9ABA_60F8D5F7B9B2_.wvu.PrintTitles" localSheetId="1" hidden="1">'tab 2 obecní ÚZ 33052'!$C:$H,'tab 2 obecní ÚZ 33052'!$2:$3</definedName>
    <definedName name="Z_54A7105C_0EDF_426E_A234_ABA6FA4229AC_.wvu.Cols" localSheetId="1" hidden="1">'tab 2 obecní ÚZ 33052'!#REF!,'tab 2 obecní ÚZ 33052'!#REF!</definedName>
    <definedName name="Z_54A7105C_0EDF_426E_A234_ABA6FA4229AC_.wvu.FilterData" localSheetId="1" hidden="1">'tab 2 obecní ÚZ 33052'!$C$3:$H$438</definedName>
    <definedName name="Z_54A7105C_0EDF_426E_A234_ABA6FA4229AC_.wvu.PrintTitles" localSheetId="1" hidden="1">'tab 2 obecní ÚZ 33052'!$C:$H,'tab 2 obecní ÚZ 33052'!$2:$3</definedName>
    <definedName name="Z_552200AA_208A_439E_9015_4109788F5532_.wvu.FilterData" localSheetId="1" hidden="1">'tab 2 obecní ÚZ 33052'!$C$3:$H$446</definedName>
    <definedName name="Z_56A62837_8849_4426_A3C0_84124E31AD71_.wvu.Cols" localSheetId="1" hidden="1">'tab 2 obecní ÚZ 33052'!$H:$H</definedName>
    <definedName name="Z_56A62837_8849_4426_A3C0_84124E31AD71_.wvu.FilterData" localSheetId="1" hidden="1">'tab 2 obecní ÚZ 33052'!$C$3:$H$438</definedName>
    <definedName name="Z_56A62837_8849_4426_A3C0_84124E31AD71_.wvu.PrintTitles" localSheetId="1" hidden="1">'tab 2 obecní ÚZ 33052'!$C:$H,'tab 2 obecní ÚZ 33052'!$2:$3</definedName>
    <definedName name="Z_58BD8223_5001_4A9F_953B_4D69CF42EBAB_.wvu.FilterData" localSheetId="1" hidden="1">'tab 2 obecní ÚZ 33052'!$C$3:$H$446</definedName>
    <definedName name="Z_5B6796FA_BA3E_496E_9032_BF3C751A9013_.wvu.FilterData" localSheetId="1" hidden="1">'tab 2 obecní ÚZ 33052'!$C$3:$H$446</definedName>
    <definedName name="Z_5C0CEB6B_F73D_4BAD_A02B_48C2D81E6E50_.wvu.FilterData" localSheetId="1" hidden="1">'tab 2 obecní ÚZ 33052'!$C$2:$H$446</definedName>
    <definedName name="Z_5CFC43AF_4805_4B13_99ED_B980A478EE25_.wvu.FilterData" localSheetId="1" hidden="1">'tab 2 obecní ÚZ 33052'!$C$3:$H$446</definedName>
    <definedName name="Z_5D3A47C0_ED11_42CE_873A_CCC302F137B6_.wvu.FilterData" localSheetId="1" hidden="1">'tab 2 obecní ÚZ 33052'!$C$3:$H$438</definedName>
    <definedName name="Z_608BF9FC_090E_4E88_8BA9_3D3B06CB0480_.wvu.FilterData" localSheetId="1" hidden="1">'tab 2 obecní ÚZ 33052'!$3:$438</definedName>
    <definedName name="Z_625E233B_27F1_4B97_9F57_174E73BF067F_.wvu.FilterData" localSheetId="1" hidden="1">'tab 2 obecní ÚZ 33052'!$C$3:$H$446</definedName>
    <definedName name="Z_639DEFCB_B661_45E0_ACAC_89CD96DD1BE2_.wvu.FilterData" localSheetId="1" hidden="1">'tab 2 obecní ÚZ 33052'!$C$3:$H$446</definedName>
    <definedName name="Z_649D71A4_7C4B_4D5D_A65B_7430E29C88C4_.wvu.Cols" localSheetId="1" hidden="1">'tab 2 obecní ÚZ 33052'!$F:$F,'tab 2 obecní ÚZ 33052'!#REF!</definedName>
    <definedName name="Z_649D71A4_7C4B_4D5D_A65B_7430E29C88C4_.wvu.FilterData" localSheetId="1" hidden="1">'tab 2 obecní ÚZ 33052'!$3:$438</definedName>
    <definedName name="Z_649D71A4_7C4B_4D5D_A65B_7430E29C88C4_.wvu.PrintTitles" localSheetId="1" hidden="1">'tab 2 obecní ÚZ 33052'!$C:$H,'tab 2 obecní ÚZ 33052'!$2:$3</definedName>
    <definedName name="Z_6780B2D6_84E8_42E7_872A_2D6C3AB9DDA2_.wvu.FilterData" localSheetId="1" hidden="1">'tab 2 obecní ÚZ 33052'!$3:$438</definedName>
    <definedName name="Z_6810699D_8CE1_4455_936B_DFDDAA7248CD_.wvu.FilterData" localSheetId="1" hidden="1">'tab 2 obecní ÚZ 33052'!$C$3:$H$446</definedName>
    <definedName name="Z_69693E35_9930_4BD6_BDC2_4C2249A3697A_.wvu.FilterData" localSheetId="1" hidden="1">'tab 2 obecní ÚZ 33052'!$C$3:$H$438</definedName>
    <definedName name="Z_6A0DBF5B_C05E_4741_83AB_B16CB37E54FA_.wvu.FilterData" localSheetId="1" hidden="1">'tab 2 obecní ÚZ 33052'!$C$3:$H$446</definedName>
    <definedName name="Z_6A18C41C_5F12_4D9B_8693_99C4613F7AF0_.wvu.FilterData" localSheetId="1" hidden="1">'tab 2 obecní ÚZ 33052'!#REF!</definedName>
    <definedName name="Z_6A632596_2F66_4CAE_BD20_436EE6B00763_.wvu.FilterData" localSheetId="1" hidden="1">'tab 2 obecní ÚZ 33052'!$C$3:$H$438</definedName>
    <definedName name="Z_6ACA2B93_147F_4807_BD8B_0B493260F13D_.wvu.FilterData" localSheetId="1" hidden="1">'tab 2 obecní ÚZ 33052'!$C$3:$H$446</definedName>
    <definedName name="Z_6B611504_54AA_40BF_B639_04A87E0CA320_.wvu.FilterData" localSheetId="1" hidden="1">'tab 2 obecní ÚZ 33052'!$C$3:$H$438</definedName>
    <definedName name="Z_6EEDB9C7_6F9D_474B_826C_D186F0666769_.wvu.FilterData" localSheetId="1" hidden="1">'tab 2 obecní ÚZ 33052'!$C$3:$H$446</definedName>
    <definedName name="Z_6F172032_22B3_42E5_976A_99C33544EBA0_.wvu.FilterData" localSheetId="1" hidden="1">'tab 2 obecní ÚZ 33052'!$3:$438</definedName>
    <definedName name="Z_6FD7BE35_0F22_4521_80DF_02FEF97DE779_.wvu.FilterData" localSheetId="1" hidden="1">'tab 2 obecní ÚZ 33052'!$C$2:$H$446</definedName>
    <definedName name="Z_70B8549C_E8AD_40AA_ACC4_F413C732BDC3_.wvu.FilterData" localSheetId="1" hidden="1">'tab 2 obecní ÚZ 33052'!$3:$438</definedName>
    <definedName name="Z_718B8756_E81A_499D_8E8B_6B635E287B28_.wvu.FilterData" localSheetId="1" hidden="1">'tab 2 obecní ÚZ 33052'!$C$3:$H$446</definedName>
    <definedName name="Z_718BE3C3_D14F_437A_8965_98F0B266156B_.wvu.Cols" localSheetId="0" hidden="1">'tab 1 krajské ÚZ 33052'!$A:$B,'tab 1 krajské ÚZ 33052'!$E:$E</definedName>
    <definedName name="Z_718BE3C3_D14F_437A_8965_98F0B266156B_.wvu.Cols" localSheetId="1" hidden="1">'tab 2 obecní ÚZ 33052'!$A:$B,'tab 2 obecní ÚZ 33052'!$F:$F,'tab 2 obecní ÚZ 33052'!$H:$H</definedName>
    <definedName name="Z_718BE3C3_D14F_437A_8965_98F0B266156B_.wvu.FilterData" localSheetId="0" hidden="1">'tab 1 krajské ÚZ 33052'!$C$3:$U$3</definedName>
    <definedName name="Z_718BE3C3_D14F_437A_8965_98F0B266156B_.wvu.FilterData" localSheetId="1" hidden="1">'tab 2 obecní ÚZ 33052'!$C$4:$W$439</definedName>
    <definedName name="Z_718BE3C3_D14F_437A_8965_98F0B266156B_.wvu.PrintArea" localSheetId="0" hidden="1">'tab 1 krajské ÚZ 33052'!$C$1:$P$97</definedName>
    <definedName name="Z_718BE3C3_D14F_437A_8965_98F0B266156B_.wvu.PrintTitles" localSheetId="0" hidden="1">'tab 1 krajské ÚZ 33052'!$C:$F,'tab 1 krajské ÚZ 33052'!$1:$3</definedName>
    <definedName name="Z_718BE3C3_D14F_437A_8965_98F0B266156B_.wvu.PrintTitles" localSheetId="1" hidden="1">'tab 2 obecní ÚZ 33052'!$C:$H,'tab 2 obecní ÚZ 33052'!$2:$3</definedName>
    <definedName name="Z_71AE960C_F916_4C58_B39F_38AA1E092415_.wvu.FilterData" localSheetId="1" hidden="1">'tab 2 obecní ÚZ 33052'!$3:$438</definedName>
    <definedName name="Z_723B555D_8551_4FFB_B5BC_D98FD974CAB5_.wvu.FilterData" localSheetId="1" hidden="1">'tab 2 obecní ÚZ 33052'!$C$3:$H$438</definedName>
    <definedName name="Z_726A8E18_45C3_456C_9597_A4F000EDE41B_.wvu.FilterData" localSheetId="1" hidden="1">'tab 2 obecní ÚZ 33052'!$C$3:$H$446</definedName>
    <definedName name="Z_737F41B4_598A_449B_9FF5_054B6EDA662C_.wvu.FilterData" localSheetId="1" hidden="1">'tab 2 obecní ÚZ 33052'!$C$3:$H$446</definedName>
    <definedName name="Z_738D3942_D3C5_40AD_A674_859443872783_.wvu.FilterData" localSheetId="1" hidden="1">'tab 2 obecní ÚZ 33052'!$C$3:$H$446</definedName>
    <definedName name="Z_75459D67_0758_4F2D_9ED5_5B0B68B8BC27_.wvu.Cols" localSheetId="1" hidden="1">'tab 2 obecní ÚZ 33052'!#REF!</definedName>
    <definedName name="Z_75459D67_0758_4F2D_9ED5_5B0B68B8BC27_.wvu.FilterData" localSheetId="1" hidden="1">'tab 2 obecní ÚZ 33052'!#REF!</definedName>
    <definedName name="Z_75459D67_0758_4F2D_9ED5_5B0B68B8BC27_.wvu.PrintTitles" localSheetId="1" hidden="1">'tab 2 obecní ÚZ 33052'!$C:$H,'tab 2 obecní ÚZ 33052'!$2:$3</definedName>
    <definedName name="Z_75CE8DC1_6FF4_4F20_B888_E7EB520B8D2E_.wvu.FilterData" localSheetId="1" hidden="1">'tab 2 obecní ÚZ 33052'!$3:$438</definedName>
    <definedName name="Z_75DB9545_647E_4A29_9F69_55F2EF1D04E5_.wvu.FilterData" localSheetId="1" hidden="1">'tab 2 obecní ÚZ 33052'!$3:$438</definedName>
    <definedName name="Z_76F8CD4B_D096_461D_AB2B_E08D21093A16_.wvu.FilterData" localSheetId="1" hidden="1">'tab 2 obecní ÚZ 33052'!$C$3:$H$446</definedName>
    <definedName name="Z_783C156F_5CC3_4DE6_8A7B_4C9A9A477667_.wvu.FilterData" localSheetId="1" hidden="1">'tab 2 obecní ÚZ 33052'!$3:$438</definedName>
    <definedName name="Z_791505CE_BBC4_41C7_8D01_D252E2366CC5_.wvu.FilterData" localSheetId="1" hidden="1">'tab 2 obecní ÚZ 33052'!$C$3:$H$438</definedName>
    <definedName name="Z_797C67C8_687D_4610_83E2_34FB0D63A2F7_.wvu.FilterData" localSheetId="1" hidden="1">'tab 2 obecní ÚZ 33052'!$C$3:$H$446</definedName>
    <definedName name="Z_79CEA328_E874_444E_B07B_9A16AE741205_.wvu.Cols" localSheetId="1" hidden="1">'tab 2 obecní ÚZ 33052'!$D:$D</definedName>
    <definedName name="Z_79CEA328_E874_444E_B07B_9A16AE741205_.wvu.FilterData" localSheetId="1" hidden="1">'tab 2 obecní ÚZ 33052'!$C$3:$H$446</definedName>
    <definedName name="Z_79CEA328_E874_444E_B07B_9A16AE741205_.wvu.PrintTitles" localSheetId="1" hidden="1">'tab 2 obecní ÚZ 33052'!$C:$G,'tab 2 obecní ÚZ 33052'!$2:$3</definedName>
    <definedName name="Z_7A3438C1_9C40_4382_8558_2ED559F7B0AC_.wvu.FilterData" localSheetId="1" hidden="1">'tab 2 obecní ÚZ 33052'!$3:$438</definedName>
    <definedName name="Z_7AE57D3E_BE97_476C_8B57_E833721681C8_.wvu.FilterData" localSheetId="1" hidden="1">'tab 2 obecní ÚZ 33052'!$C$3:$H$446</definedName>
    <definedName name="Z_7B85D329_3219_4C6A_8AFB_C7075656AA5B_.wvu.FilterData" localSheetId="1" hidden="1">'tab 2 obecní ÚZ 33052'!$C$3:$H$446</definedName>
    <definedName name="Z_7C8FBB91_26A2_4FA5_8E2B_4D0D7C70C5AF_.wvu.FilterData" localSheetId="1" hidden="1">'tab 2 obecní ÚZ 33052'!$3:$438</definedName>
    <definedName name="Z_7D240272_FF05_46AB_A9FD_8C05322FD0FE_.wvu.FilterData" localSheetId="1" hidden="1">'tab 2 obecní ÚZ 33052'!$C$3:$H$446</definedName>
    <definedName name="Z_810D0682_20C9_40C7_A065_88556EA6997F_.wvu.FilterData" localSheetId="1" hidden="1">'tab 2 obecní ÚZ 33052'!$C$3:$H$446</definedName>
    <definedName name="Z_81577429_7FC7_435B_B94A_6FA0F8E01EAA_.wvu.FilterData" localSheetId="1" hidden="1">'tab 2 obecní ÚZ 33052'!$C$3:$H$446</definedName>
    <definedName name="Z_819831C4_2C02_42AB_A4A3_2A165D1D2DAE_.wvu.FilterData" localSheetId="1" hidden="1">'tab 2 obecní ÚZ 33052'!$C$3:$H$446</definedName>
    <definedName name="Z_82C66D76_648E_4EA0_917D_67269698DBE3_.wvu.FilterData" localSheetId="1" hidden="1">'tab 2 obecní ÚZ 33052'!$C$3:$H$446</definedName>
    <definedName name="Z_85B17B70_60F3_4E5A_93EC_18E37A8AB31E_.wvu.FilterData" localSheetId="1" hidden="1">'tab 2 obecní ÚZ 33052'!$C$3:$H$446</definedName>
    <definedName name="Z_85CCFEFC_6677_4AE4_BFC6_389E5ABB05FE_.wvu.FilterData" localSheetId="1" hidden="1">'tab 2 obecní ÚZ 33052'!$C$3:$H$446</definedName>
    <definedName name="Z_86B446F8_55B7_4CF8_9C6B_8CB125D89FB6_.wvu.FilterData" localSheetId="1" hidden="1">'tab 2 obecní ÚZ 33052'!$3:$438</definedName>
    <definedName name="Z_894157B0_55A2_47E3_B57A_F52CE343E21C_.wvu.FilterData" localSheetId="1" hidden="1">'tab 2 obecní ÚZ 33052'!$C$3:$H$446</definedName>
    <definedName name="Z_8B82EF91_CA3B_444B_ACC1_D5603DAD56CA_.wvu.FilterData" localSheetId="1" hidden="1">'tab 2 obecní ÚZ 33052'!$C$4:$R$438</definedName>
    <definedName name="Z_8CB8BBF8_8200_4F3D_8D0A_21B45D9B2C94_.wvu.FilterData" localSheetId="1" hidden="1">'tab 2 obecní ÚZ 33052'!$C$3:$H$446</definedName>
    <definedName name="Z_8D0170C2_128B_4886_B028_A34F4FBFBE22_.wvu.FilterData" localSheetId="1" hidden="1">'tab 2 obecní ÚZ 33052'!$3:$437</definedName>
    <definedName name="Z_8D05E0CF_1BCF_4EE5_B658_820AEEF00D4A_.wvu.Cols" localSheetId="1" hidden="1">'tab 2 obecní ÚZ 33052'!#REF!</definedName>
    <definedName name="Z_8D05E0CF_1BCF_4EE5_B658_820AEEF00D4A_.wvu.FilterData" localSheetId="1" hidden="1">'tab 2 obecní ÚZ 33052'!$3:$438</definedName>
    <definedName name="Z_8D05E0CF_1BCF_4EE5_B658_820AEEF00D4A_.wvu.PrintTitles" localSheetId="1" hidden="1">'tab 2 obecní ÚZ 33052'!$C:$H,'tab 2 obecní ÚZ 33052'!$3:$3</definedName>
    <definedName name="Z_9033E9BB_2205_4B8A_9526_173754913EE2_.wvu.FilterData" localSheetId="1" hidden="1">'tab 2 obecní ÚZ 33052'!$3:$438</definedName>
    <definedName name="Z_906BAEF8_A830_45A9_8D4A_51FB335D4817_.wvu.FilterData" localSheetId="1" hidden="1">'tab 2 obecní ÚZ 33052'!$3:$438</definedName>
    <definedName name="Z_957A2E52_A397_4D00_B178_8D5397877ADF_.wvu.FilterData" localSheetId="1" hidden="1">'tab 2 obecní ÚZ 33052'!$C$3:$H$438</definedName>
    <definedName name="Z_9724D090_AE94_414D_9913_4129D222D1C4_.wvu.FilterData" localSheetId="1" hidden="1">'tab 2 obecní ÚZ 33052'!$C$3:$H$446</definedName>
    <definedName name="Z_9AD72B9E_DC99_4B99_A5A5_F5F579831276_.wvu.FilterData" localSheetId="1" hidden="1">'tab 2 obecní ÚZ 33052'!$3:$438</definedName>
    <definedName name="Z_9B507B1D_8B5F_4ABC_8E6A_47CC1F144B57_.wvu.Cols" localSheetId="1" hidden="1">'tab 2 obecní ÚZ 33052'!$E:$E,'tab 2 obecní ÚZ 33052'!#REF!,'tab 2 obecní ÚZ 33052'!#REF!</definedName>
    <definedName name="Z_9B507B1D_8B5F_4ABC_8E6A_47CC1F144B57_.wvu.FilterData" localSheetId="1" hidden="1">'tab 2 obecní ÚZ 33052'!$C$3:$H$438</definedName>
    <definedName name="Z_9B507B1D_8B5F_4ABC_8E6A_47CC1F144B57_.wvu.PrintTitles" localSheetId="1" hidden="1">'tab 2 obecní ÚZ 33052'!$C:$H,'tab 2 obecní ÚZ 33052'!$2:$3</definedName>
    <definedName name="Z_9BFDC01B_33E8_410E_9B67_5779B00EE09C_.wvu.FilterData" localSheetId="1" hidden="1">'tab 2 obecní ÚZ 33052'!$C$3:$H$446</definedName>
    <definedName name="Z_9C5BB2D8_1CDB_4773_818C_6418DA45A407_.wvu.FilterData" localSheetId="1" hidden="1">'tab 2 obecní ÚZ 33052'!$C$3:$H$438</definedName>
    <definedName name="Z_9C9B2F27_D63C_4EF7_9883_A7CB0B53A268_.wvu.FilterData" localSheetId="1" hidden="1">'tab 2 obecní ÚZ 33052'!$C$3:$H$446</definedName>
    <definedName name="Z_9CDB29CA_ADBC_4AC4_8A0C_1496EEB310FE_.wvu.FilterData" localSheetId="1" hidden="1">'tab 2 obecní ÚZ 33052'!$C$3:$H$446</definedName>
    <definedName name="Z_9D180520_2758_4F47_9B00_07F070BA6A47_.wvu.FilterData" localSheetId="1" hidden="1">'tab 2 obecní ÚZ 33052'!$C$3:$H$438</definedName>
    <definedName name="Z_9D180520_2758_4F47_9B00_07F070BA6A47_.wvu.PrintTitles" localSheetId="1" hidden="1">'tab 2 obecní ÚZ 33052'!$C:$H,'tab 2 obecní ÚZ 33052'!$2:$3</definedName>
    <definedName name="Z_9D7B9B9D_204D_44D3_84F4_6FDB1C309DD5_.wvu.FilterData" localSheetId="1" hidden="1">'tab 2 obecní ÚZ 33052'!$C$3:$H$446</definedName>
    <definedName name="Z_9E67EB19_E7D4_48B7_AA0D_46BC1980D719_.wvu.FilterData" localSheetId="1" hidden="1">'tab 2 obecní ÚZ 33052'!$3:$438</definedName>
    <definedName name="Z_A02CC4AA_32EE_4994_806E_032A0BE82BE3_.wvu.Cols" localSheetId="1" hidden="1">'tab 2 obecní ÚZ 33052'!#REF!,'tab 2 obecní ÚZ 33052'!$H:$H</definedName>
    <definedName name="Z_A02CC4AA_32EE_4994_806E_032A0BE82BE3_.wvu.FilterData" localSheetId="1" hidden="1">'tab 2 obecní ÚZ 33052'!$C$3:$H$438</definedName>
    <definedName name="Z_A02CC4AA_32EE_4994_806E_032A0BE82BE3_.wvu.PrintTitles" localSheetId="1" hidden="1">'tab 2 obecní ÚZ 33052'!$C:$H,'tab 2 obecní ÚZ 33052'!$2:$3</definedName>
    <definedName name="Z_A054542E_5BB5_487F_98D9_4053EE300A00_.wvu.FilterData" localSheetId="1" hidden="1">'tab 2 obecní ÚZ 33052'!$3:$438</definedName>
    <definedName name="Z_A0EA626B_9810_444B_BDF4_AD27474E386B_.wvu.FilterData" localSheetId="1" hidden="1">'tab 2 obecní ÚZ 33052'!$C$2:$H$446</definedName>
    <definedName name="Z_A34E2754_9294_431A_B631_EB97D932F55B_.wvu.FilterData" localSheetId="1" hidden="1">'tab 2 obecní ÚZ 33052'!$C$3:$H$438</definedName>
    <definedName name="Z_A4BA941F_71C0_4E44_93E3_B51DEA98A5FF_.wvu.FilterData" localSheetId="1" hidden="1">'tab 2 obecní ÚZ 33052'!$C$3:$H$446</definedName>
    <definedName name="Z_A4DAF0EF_2858_485A_B059_56F2D392516E_.wvu.FilterData" localSheetId="1" hidden="1">'tab 2 obecní ÚZ 33052'!$3:$438</definedName>
    <definedName name="Z_A65EED2A_185B_4892_B3CE_88C69A403B34_.wvu.FilterData" localSheetId="1" hidden="1">'tab 2 obecní ÚZ 33052'!$C$3:$H$446</definedName>
    <definedName name="Z_A679F481_8EBE_4786_A594_411986D9D5B7_.wvu.FilterData" localSheetId="1" hidden="1">'tab 2 obecní ÚZ 33052'!#REF!</definedName>
    <definedName name="Z_A7193B93_448E_4941_A1AF_ACAA1132608E_.wvu.FilterData" localSheetId="1" hidden="1">'tab 2 obecní ÚZ 33052'!$3:$438</definedName>
    <definedName name="Z_AAFFABFE_99A6_438D_8032_4B64F25E8CF3_.wvu.FilterData" localSheetId="1" hidden="1">'tab 2 obecní ÚZ 33052'!$3:$437</definedName>
    <definedName name="Z_AB00AFCC_421B_4763_8DFD_110C79FF7376_.wvu.FilterData" localSheetId="1" hidden="1">'tab 2 obecní ÚZ 33052'!$3:$438</definedName>
    <definedName name="Z_AB87E244_4729_4371_BA5F_4EBDECE85C30_.wvu.FilterData" localSheetId="1" hidden="1">'tab 2 obecní ÚZ 33052'!$C$3:$H$438</definedName>
    <definedName name="Z_AC4577A7_3500_41DD_931A_B62963A0A312_.wvu.FilterData" localSheetId="1" hidden="1">'tab 2 obecní ÚZ 33052'!$C$3:$H$446</definedName>
    <definedName name="Z_ACB8FA54_F2F6_4220_802B_43460C0421CA_.wvu.FilterData" localSheetId="1" hidden="1">'tab 2 obecní ÚZ 33052'!$C$2:$H$446</definedName>
    <definedName name="Z_ACFF7748_A963_4BF7_961E_F29718451C66_.wvu.FilterData" localSheetId="1" hidden="1">'tab 2 obecní ÚZ 33052'!$C$4:$R$438</definedName>
    <definedName name="Z_AF0508DD_05C9_4A91_8921_37664CC709F2_.wvu.FilterData" localSheetId="1" hidden="1">'tab 2 obecní ÚZ 33052'!$C$3:$H$446</definedName>
    <definedName name="Z_B19F6D00_9AF3_4864_8E91_39E9E1985E99_.wvu.FilterData" localSheetId="1" hidden="1">'tab 2 obecní ÚZ 33052'!$3:$438</definedName>
    <definedName name="Z_B1D000A5_A45D_4BA3_8AF6_18F81857BD7A_.wvu.FilterData" localSheetId="1" hidden="1">'tab 2 obecní ÚZ 33052'!$C$3:$H$438</definedName>
    <definedName name="Z_B2298A10_AE72_42A2_A596_AC65956F61B0_.wvu.FilterData" localSheetId="1" hidden="1">'tab 2 obecní ÚZ 33052'!$C$3:$H$446</definedName>
    <definedName name="Z_B3FB5A6A_A779_448F_908D_4F3FC813004A_.wvu.FilterData" localSheetId="1" hidden="1">'tab 2 obecní ÚZ 33052'!$C$3:$H$446</definedName>
    <definedName name="Z_B4CFF154_C824_445F_94F3_AF946F38EFC6_.wvu.FilterData" localSheetId="1" hidden="1">'tab 2 obecní ÚZ 33052'!$3:$438</definedName>
    <definedName name="Z_B6AEACD4_19DC_4E41_94A0_8B4052AD55BA_.wvu.FilterData" localSheetId="1" hidden="1">'tab 2 obecní ÚZ 33052'!#REF!</definedName>
    <definedName name="Z_B79AFB2E_276B_4B58_969C_C7E969C48599_.wvu.FilterData" localSheetId="1" hidden="1">'tab 2 obecní ÚZ 33052'!$C$4:$R$438</definedName>
    <definedName name="Z_B7C91B4D_3754_432E_829D_F6844D6D77E8_.wvu.FilterData" localSheetId="1" hidden="1">'tab 2 obecní ÚZ 33052'!$C$3:$H$438</definedName>
    <definedName name="Z_B85C7971_8C76_4D60_ACAF_24C9BF5694BD_.wvu.Cols" localSheetId="1" hidden="1">'tab 2 obecní ÚZ 33052'!#REF!</definedName>
    <definedName name="Z_B85C7971_8C76_4D60_ACAF_24C9BF5694BD_.wvu.FilterData" localSheetId="1" hidden="1">'tab 2 obecní ÚZ 33052'!$C$3:$H$438</definedName>
    <definedName name="Z_B85C7971_8C76_4D60_ACAF_24C9BF5694BD_.wvu.PrintTitles" localSheetId="1" hidden="1">'tab 2 obecní ÚZ 33052'!$C:$H,'tab 2 obecní ÚZ 33052'!$2:$3</definedName>
    <definedName name="Z_B8C0DA2A_B65D_4710_8411_229742077F87_.wvu.FilterData" localSheetId="1" hidden="1">'tab 2 obecní ÚZ 33052'!$C$4:$R$438</definedName>
    <definedName name="Z_B8C0DA2A_B65D_4710_8411_229742077F87_.wvu.PrintTitles" localSheetId="1" hidden="1">'tab 2 obecní ÚZ 33052'!$C:$H,'tab 2 obecní ÚZ 33052'!$2:$3</definedName>
    <definedName name="Z_B95C26B1_83C9_4D84_AC67_BD489F5443C4_.wvu.FilterData" localSheetId="1" hidden="1">'tab 2 obecní ÚZ 33052'!#REF!</definedName>
    <definedName name="Z_BA01EE10_D2DA_4CEA_B363_BB8E42AAA159_.wvu.FilterData" localSheetId="1" hidden="1">'tab 2 obecní ÚZ 33052'!$C$3:$H$438</definedName>
    <definedName name="Z_BA0CBA36_22C4_4F7E_9F4A_6AF879E0A304_.wvu.FilterData" localSheetId="1" hidden="1">'tab 2 obecní ÚZ 33052'!$3:$438</definedName>
    <definedName name="Z_BC96FFF4_5329_4A31_87C6_2DE8F9103C4C_.wvu.FilterData" localSheetId="1" hidden="1">'tab 2 obecní ÚZ 33052'!$C$3:$H$438</definedName>
    <definedName name="Z_BCC88026_DC91_48F4_9992_9BC86420DCAD_.wvu.FilterData" localSheetId="1" hidden="1">'tab 2 obecní ÚZ 33052'!$C$3:$H$446</definedName>
    <definedName name="Z_BE295402_2A8F_4BD9_A93F_C82763731350_.wvu.FilterData" localSheetId="1" hidden="1">'tab 2 obecní ÚZ 33052'!$3:$438</definedName>
    <definedName name="Z_BEC615BC_DC8E_4E86_9003_AF2C3DE53274_.wvu.FilterData" localSheetId="1" hidden="1">'tab 2 obecní ÚZ 33052'!$3:$438</definedName>
    <definedName name="Z_C0411236_9BA9_4648_8397_A790715E6C28_.wvu.FilterData" localSheetId="1" hidden="1">'tab 2 obecní ÚZ 33052'!$C$3:$H$446</definedName>
    <definedName name="Z_C4909464_52D9_4AFC_BE49_5964E56C8E52_.wvu.FilterData" localSheetId="1" hidden="1">'tab 2 obecní ÚZ 33052'!$C$3:$H$446</definedName>
    <definedName name="Z_C508B8D1_79EA_4D7A_883A_185196A0AD41_.wvu.FilterData" localSheetId="1" hidden="1">'tab 2 obecní ÚZ 33052'!$C$3:$H$446</definedName>
    <definedName name="Z_C5519E69_F50A_43E7_8922_44D4B4CA62F0_.wvu.Cols" localSheetId="1" hidden="1">'tab 2 obecní ÚZ 33052'!#REF!</definedName>
    <definedName name="Z_C5519E69_F50A_43E7_8922_44D4B4CA62F0_.wvu.FilterData" localSheetId="1" hidden="1">'tab 2 obecní ÚZ 33052'!$3:$438</definedName>
    <definedName name="Z_C5519E69_F50A_43E7_8922_44D4B4CA62F0_.wvu.PrintTitles" localSheetId="1" hidden="1">'tab 2 obecní ÚZ 33052'!$2:$4</definedName>
    <definedName name="Z_C56BF6EF_2CFF_4D8E_B7C3_E82B9BED7782_.wvu.FilterData" localSheetId="1" hidden="1">'tab 2 obecní ÚZ 33052'!$3:$438</definedName>
    <definedName name="Z_C600EA9B_4046_4292_8F2F_FE15B14DAA18_.wvu.FilterData" localSheetId="1" hidden="1">'tab 2 obecní ÚZ 33052'!#REF!</definedName>
    <definedName name="Z_C67E22AF_300B_4E8E_81F8_90C6DECD687E_.wvu.FilterData" localSheetId="1" hidden="1">'tab 2 obecní ÚZ 33052'!$3:$438</definedName>
    <definedName name="Z_C73FF056_9673_4526_B1DA_061DC0CB6FCA_.wvu.FilterData" localSheetId="1" hidden="1">'tab 2 obecní ÚZ 33052'!$C$3:$H$446</definedName>
    <definedName name="Z_C7508BFA_7A0D_4D91_9804_4E314879DB0E_.wvu.FilterData" localSheetId="1" hidden="1">'tab 2 obecní ÚZ 33052'!$C$3:$H$446</definedName>
    <definedName name="Z_C7AD5582_8179_4895_96FB_A142D21DE6CE_.wvu.FilterData" localSheetId="1" hidden="1">'tab 2 obecní ÚZ 33052'!$C$3:$H$446</definedName>
    <definedName name="Z_C8953F9F_78AD_45FA_8A05_E9B73A7E10B8_.wvu.Cols" localSheetId="1" hidden="1">'tab 2 obecní ÚZ 33052'!$F:$F,'tab 2 obecní ÚZ 33052'!#REF!,'tab 2 obecní ÚZ 33052'!$H:$H,'tab 2 obecní ÚZ 33052'!#REF!</definedName>
    <definedName name="Z_C8953F9F_78AD_45FA_8A05_E9B73A7E10B8_.wvu.FilterData" localSheetId="1" hidden="1">'tab 2 obecní ÚZ 33052'!$3:$438</definedName>
    <definedName name="Z_C8953F9F_78AD_45FA_8A05_E9B73A7E10B8_.wvu.PrintTitles" localSheetId="1" hidden="1">'tab 2 obecní ÚZ 33052'!$C:$H,'tab 2 obecní ÚZ 33052'!$2:$4</definedName>
    <definedName name="Z_C95FBC77_115B_4654_A158_BFA0CB8D71CD_.wvu.FilterData" localSheetId="1" hidden="1">'tab 2 obecní ÚZ 33052'!$C$3:$H$438</definedName>
    <definedName name="Z_C960ED22_495C_4851_B99F_B119EB0EB838_.wvu.FilterData" localSheetId="1" hidden="1">'tab 2 obecní ÚZ 33052'!$C$3:$H$446</definedName>
    <definedName name="Z_C98B5DDB_0CDF_4BE5_A531_A233030139D9_.wvu.FilterData" localSheetId="1" hidden="1">'tab 2 obecní ÚZ 33052'!$C$3:$H$446</definedName>
    <definedName name="Z_C9E385EF_D069_4E4C_BC4E_4BAA3E951E8D_.wvu.FilterData" localSheetId="1" hidden="1">'tab 2 obecní ÚZ 33052'!$C$3:$H$446</definedName>
    <definedName name="Z_CB7A40C5_E3C1_49F3_9343_92EA5D34E5D4_.wvu.FilterData" localSheetId="1" hidden="1">'tab 2 obecní ÚZ 33052'!$3:$438</definedName>
    <definedName name="Z_CB9CCAAC_6726_4436_B183_6502591EBE71_.wvu.FilterData" localSheetId="1" hidden="1">'tab 2 obecní ÚZ 33052'!$C$3:$H$446</definedName>
    <definedName name="Z_CBC5FF00_3339_4F13_9676_98987B867D0B_.wvu.FilterData" localSheetId="1" hidden="1">'tab 2 obecní ÚZ 33052'!$C$3:$H$446</definedName>
    <definedName name="Z_CDB5B1B6_C0C3_4654_B80B_B0CDB34BFB55_.wvu.FilterData" localSheetId="1" hidden="1">'tab 2 obecní ÚZ 33052'!$C$3:$H$446</definedName>
    <definedName name="Z_CDE7BF8B_83A1_47C2_A50B_C99627E10221_.wvu.FilterData" localSheetId="1" hidden="1">'tab 2 obecní ÚZ 33052'!$C$2:$H$446</definedName>
    <definedName name="Z_D00BF16E_AB07_4D01_912A_6AE68CB22215_.wvu.FilterData" localSheetId="1" hidden="1">'tab 2 obecní ÚZ 33052'!$3:$438</definedName>
    <definedName name="Z_D0980172_D6F4_4879_84EB_EF453225D2CA_.wvu.FilterData" localSheetId="1" hidden="1">'tab 2 obecní ÚZ 33052'!$C$3:$H$446</definedName>
    <definedName name="Z_D0B9CE4D_DD41_4B82_99C3_5C1D1D82A8CB_.wvu.FilterData" localSheetId="1" hidden="1">'tab 2 obecní ÚZ 33052'!$3:$438</definedName>
    <definedName name="Z_D15D6FBD_C2C9_401F_94B1_8DDFCBA0395C_.wvu.FilterData" localSheetId="1" hidden="1">'tab 2 obecní ÚZ 33052'!$C$3:$H$438</definedName>
    <definedName name="Z_D1B26F9C_B0F1_4C72_96EF_3EA987C55A7C_.wvu.FilterData" localSheetId="1" hidden="1">'tab 2 obecní ÚZ 33052'!$3:$437</definedName>
    <definedName name="Z_D1E958ED_B163_4FBE_9D0D_BF01A12B1B7A_.wvu.FilterData" localSheetId="1" hidden="1">'tab 2 obecní ÚZ 33052'!$3:$438</definedName>
    <definedName name="Z_D1FE5545_B465_4CCA_9460_D385C3896F4F_.wvu.FilterData" localSheetId="1" hidden="1">'tab 2 obecní ÚZ 33052'!$C$3:$H$446</definedName>
    <definedName name="Z_D2353491_931D_4985_9DD7_A403DD67D6F3_.wvu.Cols" localSheetId="1" hidden="1">'tab 2 obecní ÚZ 33052'!$A:$B,'tab 2 obecní ÚZ 33052'!$F:$F,'tab 2 obecní ÚZ 33052'!$H:$H</definedName>
    <definedName name="Z_D2353491_931D_4985_9DD7_A403DD67D6F3_.wvu.FilterData" localSheetId="0" hidden="1">'tab 1 krajské ÚZ 33052'!$C$3:$U$3</definedName>
    <definedName name="Z_D2353491_931D_4985_9DD7_A403DD67D6F3_.wvu.FilterData" localSheetId="1" hidden="1">'tab 2 obecní ÚZ 33052'!$C$4:$W$439</definedName>
    <definedName name="Z_D2353491_931D_4985_9DD7_A403DD67D6F3_.wvu.PrintTitles" localSheetId="1" hidden="1">'tab 2 obecní ÚZ 33052'!$C:$H,'tab 2 obecní ÚZ 33052'!$2:$3</definedName>
    <definedName name="Z_D3554CC8_8BE1_4058_9B8D_FBD7BD135AA8_.wvu.FilterData" localSheetId="1" hidden="1">'tab 2 obecní ÚZ 33052'!#REF!</definedName>
    <definedName name="Z_D43ED975_E87C_4EB0_84E7_F3100E852D12_.wvu.FilterData" localSheetId="1" hidden="1">'tab 2 obecní ÚZ 33052'!#REF!</definedName>
    <definedName name="Z_D47C4F52_D196_4EC0_860A_6D055E16CD25_.wvu.FilterData" localSheetId="1" hidden="1">'tab 2 obecní ÚZ 33052'!$3:$438</definedName>
    <definedName name="Z_D527C8DE_E199_4827_88F1_F4151A40CCF6_.wvu.FilterData" localSheetId="1" hidden="1">'tab 2 obecní ÚZ 33052'!$3:$437</definedName>
    <definedName name="Z_D6824B91_28A4_45E6_898A_B8CEC9029B83_.wvu.FilterData" localSheetId="1" hidden="1">'tab 2 obecní ÚZ 33052'!$3:$438</definedName>
    <definedName name="Z_D6BCF27A_5200_42FB_95E1_5F04022AF4A8_.wvu.FilterData" localSheetId="1" hidden="1">'tab 2 obecní ÚZ 33052'!$C$3:$H$446</definedName>
    <definedName name="Z_D710B96F_608E_4588_95E0_9C427694551B_.wvu.FilterData" localSheetId="1" hidden="1">'tab 2 obecní ÚZ 33052'!$3:$438</definedName>
    <definedName name="Z_D7D9F196_ABDF_4689_B72F_DFD6923261A4_.wvu.FilterData" localSheetId="1" hidden="1">'tab 2 obecní ÚZ 33052'!$C$3:$H$438</definedName>
    <definedName name="Z_D85914BD_092A_4AE3_8799_8D8140E13359_.wvu.FilterData" localSheetId="1" hidden="1">'tab 2 obecní ÚZ 33052'!$C$3:$H$446</definedName>
    <definedName name="Z_D8D01C1F_9604_4B3F_AC08_1817E0F0B78E_.wvu.FilterData" localSheetId="1" hidden="1">'tab 2 obecní ÚZ 33052'!$3:$438</definedName>
    <definedName name="Z_D8D77F29_275C_4F3F_8DF2_63A40A4AEAAC_.wvu.FilterData" localSheetId="1" hidden="1">'tab 2 obecní ÚZ 33052'!$C$3:$H$438</definedName>
    <definedName name="Z_D95B1626_EC09_4086_9E09_849556AD425B_.wvu.FilterData" localSheetId="1" hidden="1">'tab 2 obecní ÚZ 33052'!$C$3:$H$446</definedName>
    <definedName name="Z_D9F2E4F9_8341_448D_B3E8_D0B306AC5C8B_.wvu.FilterData" localSheetId="1" hidden="1">'tab 2 obecní ÚZ 33052'!$C$3:$H$446</definedName>
    <definedName name="Z_DCBB8859_0A53_410F_939D_75AD55FB9061_.wvu.FilterData" localSheetId="1" hidden="1">'tab 2 obecní ÚZ 33052'!$C$3:$H$438</definedName>
    <definedName name="Z_DCE93B89_B897_4E84_8399_DB0026CD8557_.wvu.FilterData" localSheetId="1" hidden="1">'tab 2 obecní ÚZ 33052'!$C$3:$H$446</definedName>
    <definedName name="Z_DCFF2B97_CD33_42BA_AB18_30EF4421D355_.wvu.FilterData" localSheetId="1" hidden="1">'tab 2 obecní ÚZ 33052'!$C$3:$H$438</definedName>
    <definedName name="Z_DCFF2B97_CD33_42BA_AB18_30EF4421D355_.wvu.PrintTitles" localSheetId="1" hidden="1">'tab 2 obecní ÚZ 33052'!$C:$H,'tab 2 obecní ÚZ 33052'!$2:$3</definedName>
    <definedName name="Z_DDF1C3D5_B983_49AC_A2F5_E3EAF61F95A0_.wvu.FilterData" localSheetId="1" hidden="1">'tab 2 obecní ÚZ 33052'!#REF!</definedName>
    <definedName name="Z_DE36BA51_74C7_420D_B9B5_5180325BB487_.wvu.Cols" localSheetId="1" hidden="1">'tab 2 obecní ÚZ 33052'!#REF!</definedName>
    <definedName name="Z_DE36BA51_74C7_420D_B9B5_5180325BB487_.wvu.FilterData" localSheetId="1" hidden="1">'tab 2 obecní ÚZ 33052'!$C$3:$H$438</definedName>
    <definedName name="Z_DE36BA51_74C7_420D_B9B5_5180325BB487_.wvu.PrintTitles" localSheetId="1" hidden="1">'tab 2 obecní ÚZ 33052'!$C:$H,'tab 2 obecní ÚZ 33052'!$2:$3</definedName>
    <definedName name="Z_E0749DBF_733C_4595_B215_E5B0A6C127D9_.wvu.FilterData" localSheetId="1" hidden="1">'tab 2 obecní ÚZ 33052'!$C$3:$H$446</definedName>
    <definedName name="Z_E0810F69_31E2_4394_974F_1A1E5FC5CB33_.wvu.FilterData" localSheetId="1" hidden="1">'tab 2 obecní ÚZ 33052'!$C$3:$H$438</definedName>
    <definedName name="Z_E128C27A_ADC5_4C77_BD22_FA3B3A3C4FF1_.wvu.FilterData" localSheetId="1" hidden="1">'tab 2 obecní ÚZ 33052'!$C$3:$H$444</definedName>
    <definedName name="Z_E3536B08_09A8_44C6_9380_0425B4181946_.wvu.FilterData" localSheetId="1" hidden="1">'tab 2 obecní ÚZ 33052'!$C$3:$H$446</definedName>
    <definedName name="Z_E4114AB2_207D_4190_A7E8_20BED84C1C5D_.wvu.FilterData" localSheetId="1" hidden="1">'tab 2 obecní ÚZ 33052'!$C$3:$H$446</definedName>
    <definedName name="Z_E4E612DE_CA87_4D36_A6B0_49ECC8A59EB3_.wvu.FilterData" localSheetId="1" hidden="1">'tab 2 obecní ÚZ 33052'!$C$3:$H$446</definedName>
    <definedName name="Z_E51D566E_A0EE_4236_BD91_AA0513D79F3E_.wvu.FilterData" localSheetId="1" hidden="1">'tab 2 obecní ÚZ 33052'!$3:$438</definedName>
    <definedName name="Z_E6B81B63_6E29_4464_B860_93468DBBD2D4_.wvu.FilterData" localSheetId="1" hidden="1">'tab 2 obecní ÚZ 33052'!$C$3:$H$446</definedName>
    <definedName name="Z_E6BEAFCD_989C_4603_B30B_2B3C0B52FB67_.wvu.FilterData" localSheetId="1" hidden="1">'tab 2 obecní ÚZ 33052'!$C$4:$R$438</definedName>
    <definedName name="Z_E6DF6019_E9D5_4BE1_A6C0_5CBAAF3AD741_.wvu.FilterData" localSheetId="1" hidden="1">'tab 2 obecní ÚZ 33052'!$C$4:$R$438</definedName>
    <definedName name="Z_E7F41081_E530_4E37_A841_B545FA4791D0_.wvu.FilterData" localSheetId="1" hidden="1">'tab 2 obecní ÚZ 33052'!$C$3:$H$446</definedName>
    <definedName name="Z_E8AA98F5_3DD9_4CB7_9FA9_D9685001B17C_.wvu.Cols" localSheetId="0" hidden="1">'tab 1 krajské ÚZ 33052'!$A:$B,'tab 1 krajské ÚZ 33052'!$E:$E</definedName>
    <definedName name="Z_E8AA98F5_3DD9_4CB7_9FA9_D9685001B17C_.wvu.FilterData" localSheetId="0" hidden="1">'tab 1 krajské ÚZ 33052'!$C$3:$P$88</definedName>
    <definedName name="Z_E8AA98F5_3DD9_4CB7_9FA9_D9685001B17C_.wvu.PrintArea" localSheetId="0" hidden="1">'tab 1 krajské ÚZ 33052'!$C$1:$P$97</definedName>
    <definedName name="Z_E8AA98F5_3DD9_4CB7_9FA9_D9685001B17C_.wvu.PrintTitles" localSheetId="0" hidden="1">'tab 1 krajské ÚZ 33052'!$C:$F,'tab 1 krajské ÚZ 33052'!$1:$3</definedName>
    <definedName name="Z_E8F80C10_CACF_4C05_A3E6_8DBF67464EC6_.wvu.FilterData" localSheetId="1" hidden="1">'tab 2 obecní ÚZ 33052'!$C$3:$H$446</definedName>
    <definedName name="Z_EB37E31C_2F67_45C3_80B7_B01016F50833_.wvu.Cols" localSheetId="1" hidden="1">'tab 2 obecní ÚZ 33052'!#REF!</definedName>
    <definedName name="Z_EB37E31C_2F67_45C3_80B7_B01016F50833_.wvu.FilterData" localSheetId="1" hidden="1">'tab 2 obecní ÚZ 33052'!$3:$438</definedName>
    <definedName name="Z_EBB809F2_FC6A_4D13_9010_08CB1FF42CEC_.wvu.FilterData" localSheetId="1" hidden="1">'tab 2 obecní ÚZ 33052'!$3:$438</definedName>
    <definedName name="Z_EBC85C3B_FA83_4587_AF29_4B78BAA1DCC4_.wvu.FilterData" localSheetId="1" hidden="1">'tab 2 obecní ÚZ 33052'!$C$3:$H$438</definedName>
    <definedName name="Z_ED06C22A_F0E0_45B0_8B41_3DF5CE4FACEA_.wvu.FilterData" localSheetId="1" hidden="1">'tab 2 obecní ÚZ 33052'!$C$3:$H$446</definedName>
    <definedName name="Z_F1EDBA46_E6B8_4DCD_9267_16D1654542D1_.wvu.FilterData" localSheetId="1" hidden="1">'tab 2 obecní ÚZ 33052'!$C$3:$H$446</definedName>
    <definedName name="Z_F2148952_6C69_4EFF_97D9_441C11086187_.wvu.Cols" localSheetId="0" hidden="1">'tab 1 krajské ÚZ 33052'!$A:$B,'tab 1 krajské ÚZ 33052'!$E:$E</definedName>
    <definedName name="Z_F2148952_6C69_4EFF_97D9_441C11086187_.wvu.FilterData" localSheetId="0" hidden="1">'tab 1 krajské ÚZ 33052'!$C$3:$P$88</definedName>
    <definedName name="Z_F2148952_6C69_4EFF_97D9_441C11086187_.wvu.PrintArea" localSheetId="0" hidden="1">'tab 1 krajské ÚZ 33052'!$C$1:$P$97</definedName>
    <definedName name="Z_F2148952_6C69_4EFF_97D9_441C11086187_.wvu.PrintTitles" localSheetId="0" hidden="1">'tab 1 krajské ÚZ 33052'!$C:$F,'tab 1 krajské ÚZ 33052'!$1:$3</definedName>
    <definedName name="Z_F22425ED_8F1C_47AF_BAE6_A0F0387707B3_.wvu.FilterData" localSheetId="1" hidden="1">'tab 2 obecní ÚZ 33052'!$3:$438</definedName>
    <definedName name="Z_F2494EE5_7BA5_42F5_83CE_7733A47AC702_.wvu.FilterData" localSheetId="1" hidden="1">'tab 2 obecní ÚZ 33052'!$C$3:$H$446</definedName>
    <definedName name="Z_F44D11CD_D7B2_4E75_AA92_3590AD6C4812_.wvu.FilterData" localSheetId="1" hidden="1">'tab 2 obecní ÚZ 33052'!$C$3:$H$446</definedName>
    <definedName name="Z_F4ABA7D4_2E07_4171_BE94_0235269DA2E7_.wvu.Cols" localSheetId="1" hidden="1">'tab 2 obecní ÚZ 33052'!$E:$E,'tab 2 obecní ÚZ 33052'!#REF!,'tab 2 obecní ÚZ 33052'!#REF!</definedName>
    <definedName name="Z_F4ABA7D4_2E07_4171_BE94_0235269DA2E7_.wvu.FilterData" localSheetId="1" hidden="1">'tab 2 obecní ÚZ 33052'!$C$3:$H$438</definedName>
    <definedName name="Z_F4ABA7D4_2E07_4171_BE94_0235269DA2E7_.wvu.PrintTitles" localSheetId="1" hidden="1">'tab 2 obecní ÚZ 33052'!$C:$H,'tab 2 obecní ÚZ 33052'!$2:$3</definedName>
    <definedName name="Z_F570254A_06C5_4B89_BB03_170FA7109DDD_.wvu.FilterData" localSheetId="1" hidden="1">'tab 2 obecní ÚZ 33052'!$C$3:$H$446</definedName>
    <definedName name="Z_F68D2990_C5DB_47B0_98F2_2D428DF4664E_.wvu.FilterData" localSheetId="1" hidden="1">'tab 2 obecní ÚZ 33052'!$C$3:$H$446</definedName>
    <definedName name="Z_F6A403E5_38D9_4513_84A0_C02F564BD7D7_.wvu.FilterData" localSheetId="1" hidden="1">'tab 2 obecní ÚZ 33052'!$C$3:$H$438</definedName>
    <definedName name="Z_F722618E_2F53_4467_97FF_632C0E8FC43A_.wvu.FilterData" localSheetId="1" hidden="1">'tab 2 obecní ÚZ 33052'!$C$4:$R$438</definedName>
    <definedName name="Z_F865CA2A_B3F3_48BC_BE57_41F70E534124_.wvu.Cols" localSheetId="1" hidden="1">'tab 2 obecní ÚZ 33052'!$F:$F,'tab 2 obecní ÚZ 33052'!#REF!</definedName>
    <definedName name="Z_F865CA2A_B3F3_48BC_BE57_41F70E534124_.wvu.FilterData" localSheetId="1" hidden="1">'tab 2 obecní ÚZ 33052'!$3:$438</definedName>
    <definedName name="Z_F865CA2A_B3F3_48BC_BE57_41F70E534124_.wvu.PrintTitles" localSheetId="1" hidden="1">'tab 2 obecní ÚZ 33052'!$C:$H,'tab 2 obecní ÚZ 33052'!$2:$3</definedName>
    <definedName name="Z_F89EA8AE_0290_4C99_8482_9307F5016F9A_.wvu.FilterData" localSheetId="1" hidden="1">'tab 2 obecní ÚZ 33052'!$3:$438</definedName>
    <definedName name="Z_F9128F1A_95D0_4116_8D0C_EB6890360CF9_.wvu.Cols" localSheetId="1" hidden="1">'tab 2 obecní ÚZ 33052'!#REF!</definedName>
    <definedName name="Z_F9128F1A_95D0_4116_8D0C_EB6890360CF9_.wvu.FilterData" localSheetId="1" hidden="1">'tab 2 obecní ÚZ 33052'!$C$3:$H$438</definedName>
    <definedName name="Z_F9128F1A_95D0_4116_8D0C_EB6890360CF9_.wvu.PrintTitles" localSheetId="1" hidden="1">'tab 2 obecní ÚZ 33052'!$C:$H,'tab 2 obecní ÚZ 33052'!$2:$3</definedName>
    <definedName name="Z_F92FEAAC_664B_4F88_B985_FE9A9924996B_.wvu.FilterData" localSheetId="1" hidden="1">'tab 2 obecní ÚZ 33052'!$C$3:$H$446</definedName>
    <definedName name="Z_FA589868_7729_411E_9F10_4777302A2DBA_.wvu.FilterData" localSheetId="1" hidden="1">'tab 2 obecní ÚZ 33052'!$C$4:$R$438</definedName>
    <definedName name="Z_FA5F3161_11A8_4161_B1A1_C64C8A7DD503_.wvu.FilterData" localSheetId="1" hidden="1">'tab 2 obecní ÚZ 33052'!$C$3:$H$446</definedName>
    <definedName name="Z_FA9EF608_539D_4953_A40F_904D7F72DC8B_.wvu.FilterData" localSheetId="1" hidden="1">'tab 2 obecní ÚZ 33052'!$3:$438</definedName>
    <definedName name="Z_FAE0691A_F1CD_48D3_BCE6_2470E99BF49A_.wvu.FilterData" localSheetId="1" hidden="1">'tab 2 obecní ÚZ 33052'!$C$3:$H$438</definedName>
    <definedName name="Z_FB0262A9_C0A5_4082_B8DF_961DC4A6E5C9_.wvu.FilterData" localSheetId="1" hidden="1">'tab 2 obecní ÚZ 33052'!$C$3:$H$446</definedName>
    <definedName name="Z_FB3A4933_BB32_4032_9458_F6430A888EF4_.wvu.FilterData" localSheetId="1" hidden="1">'tab 2 obecní ÚZ 33052'!$C$3:$H$446</definedName>
    <definedName name="Z_FB77B7B2_06E7_4A14_8926_244D64371E8A_.wvu.FilterData" localSheetId="1" hidden="1">'tab 2 obecní ÚZ 33052'!$C$3:$H$438</definedName>
    <definedName name="Z_FBBA002A_DAFA_4F94_971F_9D4FF7956E7E_.wvu.FilterData" localSheetId="1" hidden="1">'tab 2 obecní ÚZ 33052'!$C$3:$H$438</definedName>
    <definedName name="Z_FC030616_C042_48A2_8F59_88F6279A5BBE_.wvu.FilterData" localSheetId="1" hidden="1">'tab 2 obecní ÚZ 33052'!$3:$438</definedName>
    <definedName name="Z_FCA36E4B_7D07_47C9_AE42_A6FC5418E39B_.wvu.FilterData" localSheetId="1" hidden="1">'tab 2 obecní ÚZ 33052'!$C$3:$H$438</definedName>
    <definedName name="Z_FCE48529_A3D8_4C9B_B3AC_64A406597485_.wvu.FilterData" localSheetId="1" hidden="1">'tab 2 obecní ÚZ 33052'!$3:$438</definedName>
    <definedName name="Z_FD736476_6055_4C0E_8B26_A991351529A1_.wvu.FilterData" localSheetId="1" hidden="1">'tab 2 obecní ÚZ 33052'!$3:$438</definedName>
    <definedName name="Z_FE6D25B1_75D8_456C_B274_776857E5DAB2_.wvu.FilterData" localSheetId="1" hidden="1">'tab 2 obecní ÚZ 33052'!$3:$438</definedName>
    <definedName name="Základní_seznam" localSheetId="1">#REF!</definedName>
    <definedName name="Základní_seznam">#REF!</definedName>
    <definedName name="Zřizovačky" localSheetId="1">#REF!</definedName>
    <definedName name="Zřizovačky">#REF!</definedName>
  </definedNames>
  <calcPr calcId="152511"/>
  <customWorkbookViews>
    <customWorkbookView name="Věra Neumannová – osobní zobrazení" guid="{718BE3C3-D14F-437A-8965-98F0B266156B}" mergeInterval="0" personalView="1" xWindow="-1" yWindow="519" windowWidth="1922" windowHeight="522" activeSheetId="2"/>
    <customWorkbookView name="340 – osobní zobrazení" guid="{F2148952-6C69-4EFF-97D9-441C11086187}" mergeInterval="0" personalView="1" xWindow="-1" yWindow="429" windowWidth="1602" windowHeight="432" activeSheetId="1"/>
    <customWorkbookView name="Jan Vaníček – osobní zobrazení" guid="{026DEA1A-189F-4A63-82D0-47FFA9D2DF79}" mergeInterval="0" personalView="1" minimized="1" windowWidth="0" windowHeight="0" activeSheetId="1" showComments="commIndAndComment"/>
    <customWorkbookView name="213 – osobní zobrazení" guid="{E8AA98F5-3DD9-4CB7-9FA9-D9685001B17C}" mergeInterval="0" personalView="1" xWindow="9" yWindow="25" windowWidth="1911" windowHeight="1040" activeSheetId="1"/>
    <customWorkbookView name="395 – osobní zobrazení" guid="{D2353491-931D-4985-9DD7-A403DD67D6F3}" mergeInterval="0" personalView="1" maximized="1" xWindow="-9" yWindow="-9" windowWidth="1938" windowHeight="1050" activeSheetId="1"/>
    <customWorkbookView name="Jarkovský Václav Ing. – osobní zobrazení" guid="{5440C6B0-36B6-4C66-9ABA-60F8D5F7B9B2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U98" i="1" l="1"/>
  <c r="N100" i="1" l="1"/>
  <c r="N94" i="1" s="1"/>
  <c r="M100" i="1"/>
  <c r="M94" i="1" s="1"/>
  <c r="L100" i="1"/>
  <c r="O101" i="1"/>
  <c r="O102" i="1"/>
  <c r="O100" i="1" l="1"/>
  <c r="O94" i="1" s="1"/>
  <c r="U94" i="1"/>
  <c r="M439" i="2" l="1"/>
  <c r="K96" i="1" s="1"/>
  <c r="K442" i="2"/>
  <c r="L442" i="2"/>
  <c r="L94" i="1"/>
  <c r="K88" i="1"/>
  <c r="K95" i="1" s="1"/>
  <c r="K97" i="1" l="1"/>
  <c r="Q15" i="2" l="1"/>
  <c r="L439" i="2"/>
  <c r="J96" i="1" s="1"/>
  <c r="O82" i="1"/>
  <c r="O85" i="1"/>
  <c r="O75" i="1"/>
  <c r="K439" i="2"/>
  <c r="I96" i="1" s="1"/>
  <c r="O55" i="1" l="1"/>
  <c r="O51" i="1"/>
  <c r="O83" i="1"/>
  <c r="O47" i="1"/>
  <c r="Q400" i="2"/>
  <c r="O67" i="1"/>
  <c r="Q432" i="2"/>
  <c r="Q52" i="2"/>
  <c r="O59" i="1"/>
  <c r="Q416" i="2"/>
  <c r="Q31" i="2"/>
  <c r="Q435" i="2"/>
  <c r="O79" i="1"/>
  <c r="Q22" i="2"/>
  <c r="Q38" i="2"/>
  <c r="Q284" i="2"/>
  <c r="Q18" i="2"/>
  <c r="Q424" i="2"/>
  <c r="Q12" i="2"/>
  <c r="Q24" i="2"/>
  <c r="O86" i="1"/>
  <c r="Q436" i="2"/>
  <c r="Q408" i="2"/>
  <c r="O87" i="1"/>
  <c r="O77" i="1"/>
  <c r="O63" i="1"/>
  <c r="O71" i="1"/>
  <c r="O81" i="1"/>
  <c r="Q8" i="2"/>
  <c r="Q34" i="2"/>
  <c r="Q404" i="2"/>
  <c r="Q30" i="2"/>
  <c r="Q420" i="2"/>
  <c r="Q73" i="2"/>
  <c r="Q89" i="2"/>
  <c r="Q93" i="2"/>
  <c r="Q121" i="2"/>
  <c r="Q137" i="2"/>
  <c r="Q141" i="2"/>
  <c r="Q153" i="2"/>
  <c r="Q157" i="2"/>
  <c r="Q185" i="2"/>
  <c r="Q189" i="2"/>
  <c r="Q201" i="2"/>
  <c r="Q205" i="2"/>
  <c r="Q217" i="2"/>
  <c r="Q221" i="2"/>
  <c r="Q233" i="2"/>
  <c r="Q237" i="2"/>
  <c r="Q249" i="2"/>
  <c r="Q253" i="2"/>
  <c r="Q265" i="2"/>
  <c r="Q269" i="2"/>
  <c r="Q46" i="2"/>
  <c r="Q50" i="2"/>
  <c r="Q280" i="2"/>
  <c r="Q296" i="2"/>
  <c r="Q312" i="2"/>
  <c r="Q320" i="2"/>
  <c r="Q328" i="2"/>
  <c r="Q14" i="2"/>
  <c r="Q32" i="2"/>
  <c r="Q412" i="2"/>
  <c r="Q428" i="2"/>
  <c r="Q281" i="2"/>
  <c r="Q289" i="2"/>
  <c r="Q297" i="2"/>
  <c r="Q305" i="2"/>
  <c r="Q7" i="2"/>
  <c r="Q23" i="2"/>
  <c r="Q39" i="2"/>
  <c r="Q47" i="2"/>
  <c r="Q285" i="2"/>
  <c r="Q301" i="2"/>
  <c r="Q277" i="2"/>
  <c r="Q293" i="2"/>
  <c r="Q309" i="2"/>
  <c r="Q55" i="2"/>
  <c r="Q57" i="2"/>
  <c r="Q61" i="2"/>
  <c r="Q77" i="2"/>
  <c r="Q105" i="2"/>
  <c r="Q109" i="2"/>
  <c r="Q125" i="2"/>
  <c r="Q169" i="2"/>
  <c r="Q173" i="2"/>
  <c r="Q65" i="2"/>
  <c r="Q69" i="2"/>
  <c r="Q81" i="2"/>
  <c r="Q85" i="2"/>
  <c r="Q97" i="2"/>
  <c r="Q101" i="2"/>
  <c r="Q113" i="2"/>
  <c r="Q117" i="2"/>
  <c r="Q129" i="2"/>
  <c r="Q133" i="2"/>
  <c r="Q145" i="2"/>
  <c r="Q149" i="2"/>
  <c r="Q161" i="2"/>
  <c r="Q165" i="2"/>
  <c r="Q177" i="2"/>
  <c r="Q181" i="2"/>
  <c r="Q193" i="2"/>
  <c r="Q197" i="2"/>
  <c r="Q209" i="2"/>
  <c r="Q213" i="2"/>
  <c r="Q225" i="2"/>
  <c r="Q229" i="2"/>
  <c r="Q241" i="2"/>
  <c r="Q245" i="2"/>
  <c r="Q257" i="2"/>
  <c r="Q261" i="2"/>
  <c r="Q273" i="2"/>
  <c r="Q40" i="2"/>
  <c r="Q44" i="2"/>
  <c r="Q278" i="2"/>
  <c r="Q282" i="2"/>
  <c r="Q290" i="2"/>
  <c r="Q294" i="2"/>
  <c r="Q306" i="2"/>
  <c r="Q310" i="2"/>
  <c r="Q316" i="2"/>
  <c r="Q324" i="2"/>
  <c r="Q332" i="2"/>
  <c r="Q396" i="2"/>
  <c r="Q122" i="2"/>
  <c r="Q130" i="2"/>
  <c r="Q136" i="2"/>
  <c r="Q138" i="2"/>
  <c r="Q150" i="2"/>
  <c r="Q152" i="2"/>
  <c r="Q162" i="2"/>
  <c r="Q166" i="2"/>
  <c r="Q168" i="2"/>
  <c r="Q178" i="2"/>
  <c r="Q182" i="2"/>
  <c r="Q184" i="2"/>
  <c r="Q186" i="2"/>
  <c r="Q198" i="2"/>
  <c r="Q200" i="2"/>
  <c r="Q202" i="2"/>
  <c r="Q208" i="2"/>
  <c r="Q214" i="2"/>
  <c r="Q216" i="2"/>
  <c r="Q230" i="2"/>
  <c r="Q232" i="2"/>
  <c r="Q242" i="2"/>
  <c r="Q246" i="2"/>
  <c r="Q248" i="2"/>
  <c r="Q250" i="2"/>
  <c r="Q258" i="2"/>
  <c r="Q262" i="2"/>
  <c r="Q264" i="2"/>
  <c r="Q266" i="2"/>
  <c r="Q336" i="2"/>
  <c r="Q340" i="2"/>
  <c r="Q344" i="2"/>
  <c r="Q348" i="2"/>
  <c r="Q352" i="2"/>
  <c r="Q356" i="2"/>
  <c r="Q360" i="2"/>
  <c r="Q364" i="2"/>
  <c r="Q368" i="2"/>
  <c r="Q372" i="2"/>
  <c r="Q376" i="2"/>
  <c r="Q380" i="2"/>
  <c r="Q384" i="2"/>
  <c r="Q388" i="2"/>
  <c r="Q392" i="2"/>
  <c r="Q438" i="2"/>
  <c r="N439" i="2"/>
  <c r="L96" i="1" s="1"/>
  <c r="Q58" i="2"/>
  <c r="Q66" i="2"/>
  <c r="Q72" i="2"/>
  <c r="Q74" i="2"/>
  <c r="Q82" i="2"/>
  <c r="Q88" i="2"/>
  <c r="Q90" i="2"/>
  <c r="Q96" i="2"/>
  <c r="Q98" i="2"/>
  <c r="Q100" i="2"/>
  <c r="Q106" i="2"/>
  <c r="Q108" i="2"/>
  <c r="Q114" i="2"/>
  <c r="O43" i="1"/>
  <c r="J439" i="2"/>
  <c r="H96" i="1" s="1"/>
  <c r="I439" i="2"/>
  <c r="G96" i="1" s="1"/>
  <c r="Q78" i="2" l="1"/>
  <c r="Q134" i="2"/>
  <c r="Q300" i="2"/>
  <c r="Q276" i="2"/>
  <c r="Q211" i="2"/>
  <c r="Q179" i="2"/>
  <c r="Q268" i="2"/>
  <c r="Q204" i="2"/>
  <c r="Q243" i="2"/>
  <c r="Q42" i="2"/>
  <c r="Q123" i="2"/>
  <c r="Q99" i="2"/>
  <c r="Q83" i="2"/>
  <c r="Q110" i="2"/>
  <c r="Q339" i="2"/>
  <c r="Q143" i="2"/>
  <c r="Q222" i="2"/>
  <c r="Q164" i="2"/>
  <c r="Q158" i="2"/>
  <c r="Q116" i="2"/>
  <c r="Q227" i="2"/>
  <c r="Q163" i="2"/>
  <c r="Q51" i="2"/>
  <c r="Q292" i="2"/>
  <c r="Q288" i="2"/>
  <c r="Q431" i="2"/>
  <c r="Q80" i="2"/>
  <c r="Q54" i="2"/>
  <c r="Q274" i="2"/>
  <c r="Q228" i="2"/>
  <c r="Q210" i="2"/>
  <c r="Q194" i="2"/>
  <c r="Q180" i="2"/>
  <c r="Q174" i="2"/>
  <c r="Q144" i="2"/>
  <c r="Q118" i="2"/>
  <c r="Q391" i="2"/>
  <c r="Q147" i="2"/>
  <c r="Q115" i="2"/>
  <c r="Q11" i="2"/>
  <c r="Q36" i="2"/>
  <c r="Q139" i="2"/>
  <c r="Q6" i="2"/>
  <c r="Q92" i="2"/>
  <c r="Q68" i="2"/>
  <c r="Q347" i="2"/>
  <c r="Q252" i="2"/>
  <c r="Q244" i="2"/>
  <c r="Q238" i="2"/>
  <c r="Q226" i="2"/>
  <c r="Q220" i="2"/>
  <c r="Q170" i="2"/>
  <c r="Q156" i="2"/>
  <c r="Q375" i="2"/>
  <c r="Q286" i="2"/>
  <c r="Q275" i="2"/>
  <c r="Q271" i="2"/>
  <c r="Q102" i="2"/>
  <c r="Q94" i="2"/>
  <c r="Q86" i="2"/>
  <c r="Q70" i="2"/>
  <c r="Q343" i="2"/>
  <c r="Q272" i="2"/>
  <c r="Q254" i="2"/>
  <c r="Q212" i="2"/>
  <c r="Q190" i="2"/>
  <c r="Q48" i="2"/>
  <c r="Q10" i="2"/>
  <c r="Q195" i="2"/>
  <c r="Q67" i="2"/>
  <c r="Q207" i="2"/>
  <c r="Q79" i="2"/>
  <c r="Q234" i="2"/>
  <c r="Q188" i="2"/>
  <c r="Q148" i="2"/>
  <c r="Q128" i="2"/>
  <c r="Q359" i="2"/>
  <c r="Q302" i="2"/>
  <c r="Q298" i="2"/>
  <c r="Q259" i="2"/>
  <c r="Q131" i="2"/>
  <c r="Q104" i="2"/>
  <c r="Q84" i="2"/>
  <c r="Q76" i="2"/>
  <c r="Q62" i="2"/>
  <c r="Q56" i="2"/>
  <c r="Q270" i="2"/>
  <c r="Q236" i="2"/>
  <c r="Q218" i="2"/>
  <c r="Q206" i="2"/>
  <c r="Q172" i="2"/>
  <c r="Q154" i="2"/>
  <c r="Q146" i="2"/>
  <c r="Q142" i="2"/>
  <c r="Q126" i="2"/>
  <c r="Q120" i="2"/>
  <c r="Q155" i="2"/>
  <c r="Q43" i="2"/>
  <c r="Q28" i="2"/>
  <c r="Q308" i="2"/>
  <c r="Q16" i="2"/>
  <c r="Q26" i="2"/>
  <c r="Q112" i="2"/>
  <c r="Q64" i="2"/>
  <c r="Q60" i="2"/>
  <c r="Q351" i="2"/>
  <c r="Q239" i="2"/>
  <c r="Q175" i="2"/>
  <c r="Q111" i="2"/>
  <c r="Q363" i="2"/>
  <c r="Q91" i="2"/>
  <c r="Q19" i="2"/>
  <c r="Q304" i="2"/>
  <c r="Q382" i="2"/>
  <c r="Q235" i="2"/>
  <c r="Q171" i="2"/>
  <c r="Q20" i="2"/>
  <c r="Q223" i="2"/>
  <c r="Q159" i="2"/>
  <c r="Q95" i="2"/>
  <c r="Q256" i="2"/>
  <c r="Q240" i="2"/>
  <c r="Q224" i="2"/>
  <c r="Q192" i="2"/>
  <c r="Q176" i="2"/>
  <c r="Q160" i="2"/>
  <c r="Q203" i="2"/>
  <c r="Q59" i="2"/>
  <c r="Q27" i="2"/>
  <c r="Q35" i="2"/>
  <c r="Q255" i="2"/>
  <c r="Q191" i="2"/>
  <c r="Q127" i="2"/>
  <c r="Q63" i="2"/>
  <c r="Q260" i="2"/>
  <c r="Q196" i="2"/>
  <c r="Q140" i="2"/>
  <c r="Q132" i="2"/>
  <c r="Q124" i="2"/>
  <c r="Q267" i="2"/>
  <c r="T439" i="2"/>
  <c r="R96" i="1" s="1"/>
  <c r="Q383" i="2"/>
  <c r="Q367" i="2"/>
  <c r="Q75" i="2"/>
  <c r="Q251" i="2"/>
  <c r="Q219" i="2"/>
  <c r="Q187" i="2"/>
  <c r="Q107" i="2"/>
  <c r="Q427" i="2"/>
  <c r="Q371" i="2"/>
  <c r="Q387" i="2"/>
  <c r="Q263" i="2"/>
  <c r="Q247" i="2"/>
  <c r="Q231" i="2"/>
  <c r="Q215" i="2"/>
  <c r="Q199" i="2"/>
  <c r="Q183" i="2"/>
  <c r="Q167" i="2"/>
  <c r="Q151" i="2"/>
  <c r="Q135" i="2"/>
  <c r="Q119" i="2"/>
  <c r="Q103" i="2"/>
  <c r="Q87" i="2"/>
  <c r="Q71" i="2"/>
  <c r="Q53" i="2"/>
  <c r="Q319" i="2"/>
  <c r="Q395" i="2"/>
  <c r="Q379" i="2"/>
  <c r="Q355" i="2"/>
  <c r="Q357" i="2"/>
  <c r="Q366" i="2"/>
  <c r="Q358" i="2"/>
  <c r="Q350" i="2"/>
  <c r="Q342" i="2"/>
  <c r="Q334" i="2"/>
  <c r="Q326" i="2"/>
  <c r="Q318" i="2"/>
  <c r="Q397" i="2"/>
  <c r="Q389" i="2"/>
  <c r="Q394" i="2"/>
  <c r="Q386" i="2"/>
  <c r="Q378" i="2"/>
  <c r="Q393" i="2"/>
  <c r="Q385" i="2"/>
  <c r="Q377" i="2"/>
  <c r="Q311" i="2"/>
  <c r="Q303" i="2"/>
  <c r="Q295" i="2"/>
  <c r="Q287" i="2"/>
  <c r="Q279" i="2"/>
  <c r="Q45" i="2"/>
  <c r="Q37" i="2"/>
  <c r="Q21" i="2"/>
  <c r="Q13" i="2"/>
  <c r="Q419" i="2"/>
  <c r="Q403" i="2"/>
  <c r="Q323" i="2"/>
  <c r="Q415" i="2"/>
  <c r="Q399" i="2"/>
  <c r="Q390" i="2"/>
  <c r="Q373" i="2"/>
  <c r="Q365" i="2"/>
  <c r="Q349" i="2"/>
  <c r="Q341" i="2"/>
  <c r="Q362" i="2"/>
  <c r="Q361" i="2"/>
  <c r="Q307" i="2"/>
  <c r="Q299" i="2"/>
  <c r="Q291" i="2"/>
  <c r="Q283" i="2"/>
  <c r="Q49" i="2"/>
  <c r="Q41" i="2"/>
  <c r="Q411" i="2"/>
  <c r="Q331" i="2"/>
  <c r="Q315" i="2"/>
  <c r="Q423" i="2"/>
  <c r="Q407" i="2"/>
  <c r="Q335" i="2"/>
  <c r="Q327" i="2"/>
  <c r="Q374" i="2"/>
  <c r="Q381" i="2"/>
  <c r="Q434" i="2"/>
  <c r="Q426" i="2"/>
  <c r="Q418" i="2"/>
  <c r="Q410" i="2"/>
  <c r="Q402" i="2"/>
  <c r="Q370" i="2"/>
  <c r="Q369" i="2"/>
  <c r="Q353" i="2"/>
  <c r="Q345" i="2"/>
  <c r="Q337" i="2"/>
  <c r="Q33" i="2"/>
  <c r="Q25" i="2"/>
  <c r="Q17" i="2"/>
  <c r="Q9" i="2"/>
  <c r="Q29" i="2"/>
  <c r="O439" i="2"/>
  <c r="M96" i="1" s="1"/>
  <c r="Q430" i="2"/>
  <c r="Q422" i="2"/>
  <c r="Q414" i="2"/>
  <c r="Q406" i="2"/>
  <c r="Q398" i="2"/>
  <c r="Q437" i="2"/>
  <c r="Q429" i="2"/>
  <c r="Q421" i="2"/>
  <c r="Q413" i="2"/>
  <c r="Q405" i="2"/>
  <c r="Q333" i="2"/>
  <c r="Q325" i="2"/>
  <c r="Q317" i="2"/>
  <c r="Q5" i="2"/>
  <c r="Q354" i="2"/>
  <c r="Q346" i="2"/>
  <c r="Q338" i="2"/>
  <c r="Q330" i="2"/>
  <c r="Q322" i="2"/>
  <c r="Q314" i="2"/>
  <c r="P439" i="2"/>
  <c r="N96" i="1" s="1"/>
  <c r="Q433" i="2"/>
  <c r="Q425" i="2"/>
  <c r="Q417" i="2"/>
  <c r="Q409" i="2"/>
  <c r="Q401" i="2"/>
  <c r="Q329" i="2"/>
  <c r="Q321" i="2"/>
  <c r="Q313" i="2"/>
  <c r="O39" i="1"/>
  <c r="O78" i="1"/>
  <c r="O73" i="1"/>
  <c r="G88" i="1"/>
  <c r="G95" i="1" s="1"/>
  <c r="G97" i="1" s="1"/>
  <c r="H88" i="1"/>
  <c r="H95" i="1" s="1"/>
  <c r="H97" i="1" s="1"/>
  <c r="W439" i="2" l="1"/>
  <c r="U96" i="1" s="1"/>
  <c r="V439" i="2"/>
  <c r="T96" i="1" s="1"/>
  <c r="U439" i="2"/>
  <c r="S96" i="1" s="1"/>
  <c r="Q439" i="2"/>
  <c r="O96" i="1" s="1"/>
  <c r="O35" i="1"/>
  <c r="O69" i="1"/>
  <c r="O74" i="1"/>
  <c r="O65" i="1" l="1"/>
  <c r="O31" i="1"/>
  <c r="O70" i="1"/>
  <c r="O27" i="1" l="1"/>
  <c r="O61" i="1"/>
  <c r="O66" i="1"/>
  <c r="O23" i="1" l="1"/>
  <c r="O62" i="1"/>
  <c r="O57" i="1"/>
  <c r="O19" i="1" l="1"/>
  <c r="O58" i="1"/>
  <c r="O53" i="1"/>
  <c r="O15" i="1" l="1"/>
  <c r="O49" i="1"/>
  <c r="O54" i="1"/>
  <c r="O45" i="1" l="1"/>
  <c r="O11" i="1"/>
  <c r="O50" i="1"/>
  <c r="O7" i="1" l="1"/>
  <c r="O41" i="1"/>
  <c r="O46" i="1"/>
  <c r="O37" i="1" l="1"/>
  <c r="O42" i="1"/>
  <c r="O38" i="1" l="1"/>
  <c r="O33" i="1"/>
  <c r="O34" i="1" l="1"/>
  <c r="O29" i="1"/>
  <c r="O30" i="1" l="1"/>
  <c r="O25" i="1"/>
  <c r="O26" i="1" l="1"/>
  <c r="O21" i="1"/>
  <c r="O22" i="1" l="1"/>
  <c r="O17" i="1"/>
  <c r="O18" i="1" l="1"/>
  <c r="O13" i="1"/>
  <c r="O9" i="1" l="1"/>
  <c r="O14" i="1"/>
  <c r="O5" i="1" l="1"/>
  <c r="O10" i="1"/>
  <c r="I88" i="1"/>
  <c r="I95" i="1" s="1"/>
  <c r="I97" i="1" s="1"/>
  <c r="J88" i="1"/>
  <c r="J95" i="1" s="1"/>
  <c r="J97" i="1" s="1"/>
  <c r="O6" i="1" l="1"/>
  <c r="L88" i="1"/>
  <c r="L95" i="1" s="1"/>
  <c r="L97" i="1" s="1"/>
  <c r="O32" i="1" l="1"/>
  <c r="O16" i="1"/>
  <c r="O12" i="1"/>
  <c r="O68" i="1"/>
  <c r="O60" i="1"/>
  <c r="O28" i="1"/>
  <c r="O76" i="1"/>
  <c r="O64" i="1"/>
  <c r="O4" i="1"/>
  <c r="O48" i="1"/>
  <c r="R88" i="1"/>
  <c r="R95" i="1" s="1"/>
  <c r="R97" i="1" s="1"/>
  <c r="O40" i="1"/>
  <c r="O24" i="1"/>
  <c r="O52" i="1"/>
  <c r="O56" i="1"/>
  <c r="O72" i="1"/>
  <c r="O80" i="1"/>
  <c r="O84" i="1"/>
  <c r="O44" i="1"/>
  <c r="O8" i="1"/>
  <c r="O36" i="1"/>
  <c r="O20" i="1"/>
  <c r="M88" i="1"/>
  <c r="M95" i="1" s="1"/>
  <c r="M97" i="1" s="1"/>
  <c r="N88" i="1"/>
  <c r="N95" i="1" s="1"/>
  <c r="N97" i="1" s="1"/>
  <c r="O88" i="1" l="1"/>
  <c r="O95" i="1" s="1"/>
  <c r="O97" i="1" s="1"/>
  <c r="S88" i="1"/>
  <c r="S95" i="1" s="1"/>
  <c r="S97" i="1" s="1"/>
  <c r="T88" i="1"/>
  <c r="T95" i="1" s="1"/>
  <c r="T97" i="1" s="1"/>
  <c r="U88" i="1" l="1"/>
  <c r="U95" i="1" s="1"/>
  <c r="U97" i="1" s="1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+ Chlumec
sloučení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3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původní č. účtu 181895180/0300 změněno od 1. 7. 2016 na č. ú. 2000995860/2010
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původní č. účtu 602320247/0100 změněno od 1.7.2016 na č.ú. 2000998519/2010
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Autor:
původní č. účtu 605560297/0100 změněno dle žádosti školy k 25.2.2013 na  4200385943/6800
</t>
        </r>
      </text>
    </comment>
    <comment ref="G3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 účinností od 17.10.2013 změna názvu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původní číslo 8600109524/0600 změněno od 1.6.2015 na 107-9339430297/0100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s účinností od 1.2.2014  zařazena MŠ
</t>
        </r>
      </text>
    </comment>
    <comment ref="G5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1.3.2012  přechází pod ZŠ
MŠ Stěžery</t>
        </r>
      </text>
    </comment>
    <comment ref="G82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samostatný nový subjekt v síti škol od 1.9.2013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přesun ze ZŠ Karlova, NB od 1.7.2014
</t>
        </r>
      </text>
    </comment>
    <comment ref="G104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s účinností od 1.8.2012 ZŠ sloušena s MŠ a následně změna názvu
</t>
        </r>
      </text>
    </comment>
    <comment ref="G152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1.8.2012 sloučena se MŠ Železnice</t>
        </r>
      </text>
    </comment>
    <comment ref="B17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nové číslo účtu na KÚ oznámeno dne 22.5.2012
(původní č.ú. 1163147319/0800)</t>
        </r>
      </text>
    </comment>
    <comment ref="G178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s účinností od 25.1.2013 změna z ZŠ Broumov, Hradební 244, okres Náchod na Základní škola Hradební, Broumov
</t>
        </r>
      </text>
    </comment>
    <comment ref="G18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změna názvu od 1.9.2013 (zřízena ZŠ, výkony 0)</t>
        </r>
      </text>
    </comment>
    <comment ref="B18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původní číslo 78-8861520207/0100 změněno od 26.2.2014 na č. účtu 214086989/0600</t>
        </r>
      </text>
    </comment>
    <comment ref="G22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názvu - od 1. 8. 2016 sloučena MŠ se ZŠ Hronov-Velký Dřevíč
</t>
        </r>
      </text>
    </comment>
    <comment ref="G222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od 1. 8. 2016 ZŠ Hronov - Velký Dřevíč sloučena s MŠ
</t>
        </r>
      </text>
    </comment>
    <comment ref="B240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18.8.2015 změna č. účtu z 18633551/0100 na č. účtu 2000323861/2010
</t>
        </r>
      </text>
    </comment>
    <comment ref="B277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č. účtu od 1.9.2016 = 4285232339/0800
(původně 180812232/0300)
</t>
        </r>
      </text>
    </comment>
    <comment ref="B283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od 1.1.2015 změněno č. účtu 
původní:    1244282379/0800
nové:          216220395/0600     
</t>
        </r>
      </text>
    </comment>
    <comment ref="B284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č. účtu od 1.1.2016 z účtu č. 162920512/0600 na účet 218581637/0600
</t>
        </r>
      </text>
    </comment>
    <comment ref="B285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č. účtu od 15.9.2016 z 1244280349/080na 115-2742650247/0100</t>
        </r>
      </text>
    </comment>
    <comment ref="G290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1.7. 2011 přibírá ZŠ a MŠ Orlické Záhoří 
od 1.10.2011  ZŠ Olešnice v Orl.horách
</t>
        </r>
        <r>
          <rPr>
            <b/>
            <sz val="8"/>
            <color indexed="81"/>
            <rFont val="Tahoma"/>
            <family val="2"/>
            <charset val="238"/>
          </rPr>
          <t>Věra Neumannová:</t>
        </r>
        <r>
          <rPr>
            <sz val="8"/>
            <color indexed="81"/>
            <rFont val="Tahoma"/>
            <family val="2"/>
            <charset val="238"/>
          </rPr>
          <t xml:space="preserve">
od 1.1.2013  samostatné Orlické Záhoří, od 1.8.2013 samostatná Olešnice v Orl. H.</t>
        </r>
      </text>
    </comment>
    <comment ref="A294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 1.8.2013 nové IČO 71294091  (samostatná malotřídka a MŠ)</t>
        </r>
      </text>
    </comment>
    <comment ref="G294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zrušena k 30.9.2011, od 1.10.2011 přechází pod ZŠ Deštné v Orlických horách
 od 1.8.2013 opět samostatný subjekt  (malotřídka + mateřina)
</t>
        </r>
      </text>
    </comment>
    <comment ref="B308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11.1.2012nový účet 
</t>
        </r>
      </text>
    </comment>
    <comment ref="B319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účtu od 1.11.2013</t>
        </r>
      </text>
    </comment>
    <comment ref="G321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s účinností od 1.10.2013 převod MŠ pod ZŠ</t>
        </r>
      </text>
    </comment>
    <comment ref="G32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 1.1.2012 je pod ZŠ 
zařazena  MŠ Skuhrov  nad Bělou</t>
        </r>
      </text>
    </comment>
    <comment ref="G333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1. 9. 2011 zřzuje MŠ 
</t>
        </r>
      </text>
    </comment>
    <comment ref="A33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od.1.1.2013 nový subjekt (odtržen od ZŠ a MŠ Deštné v Orl.h) </t>
        </r>
        <r>
          <rPr>
            <b/>
            <sz val="8"/>
            <color indexed="81"/>
            <rFont val="Tahoma"/>
            <family val="2"/>
            <charset val="238"/>
          </rPr>
          <t>nové IČO</t>
        </r>
      </text>
    </comment>
    <comment ref="B342" authorId="0" shapeId="0">
      <text>
        <r>
          <rPr>
            <b/>
            <sz val="11"/>
            <color indexed="81"/>
            <rFont val="Tahoma"/>
            <family val="2"/>
            <charset val="238"/>
          </rPr>
          <t>Autor:</t>
        </r>
        <r>
          <rPr>
            <sz val="11"/>
            <color indexed="81"/>
            <rFont val="Tahoma"/>
            <family val="2"/>
            <charset val="238"/>
          </rPr>
          <t xml:space="preserve">
nový účet od 1.1.2015
</t>
        </r>
      </text>
    </comment>
    <comment ref="B355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jen do 31.1. 2012 
od 1.2. 2012 nový účet 
1240856339/0800
</t>
        </r>
      </text>
    </comment>
    <comment ref="G360" authorId="0" shapeId="0">
      <text>
        <r>
          <rPr>
            <b/>
            <sz val="10"/>
            <color indexed="81"/>
            <rFont val="Tahoma"/>
            <family val="2"/>
            <charset val="238"/>
          </rPr>
          <t>Autor:</t>
        </r>
        <r>
          <rPr>
            <sz val="10"/>
            <color indexed="81"/>
            <rFont val="Tahoma"/>
            <family val="2"/>
            <charset val="238"/>
          </rPr>
          <t xml:space="preserve">
změna názvu od 1.4.2012 - původně Základní umělecká škola, Dvůr Králové nad Labem, Legionářská 407</t>
        </r>
      </text>
    </comment>
    <comment ref="B36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nový účet od 22.8.2012 
dříve 86-0302910237/0100</t>
        </r>
      </text>
    </comment>
    <comment ref="B395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nový účet od 1.1.2013 
</t>
        </r>
      </text>
    </comment>
    <comment ref="G39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Autor:
 </t>
        </r>
        <r>
          <rPr>
            <b/>
            <sz val="10"/>
            <color indexed="81"/>
            <rFont val="Tahoma"/>
            <family val="2"/>
            <charset val="238"/>
          </rPr>
          <t>Do 31.7.2012 Mateřská škola, Žacléř, B.Němcové 373</t>
        </r>
        <r>
          <rPr>
            <b/>
            <sz val="11"/>
            <color indexed="81"/>
            <rFont val="Tahoma"/>
            <family val="2"/>
            <charset val="238"/>
          </rPr>
          <t xml:space="preserve"> změna</t>
        </r>
        <r>
          <rPr>
            <b/>
            <sz val="10"/>
            <color indexed="81"/>
            <rFont val="Tahoma"/>
            <family val="2"/>
            <charset val="238"/>
          </rPr>
          <t xml:space="preserve"> názvu od 1.8.2012 na Mateřská škola, Žacléř
od 1.8.2012 slučuje s MŠ Na Pilíři</t>
        </r>
      </text>
    </comment>
    <comment ref="B400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24.8.2012 nový účet 
původně 
181761238/0300
</t>
        </r>
      </text>
    </comment>
    <comment ref="B40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nový účet od 7.1.2013</t>
        </r>
      </text>
    </comment>
    <comment ref="G41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nový subjekt od 1.1.2011</t>
        </r>
      </text>
    </comment>
    <comment ref="D428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změna paragrafu, ZŠ vymazána z rejstříku
k 1.2.2013</t>
        </r>
      </text>
    </comment>
    <comment ref="G428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s účinností od 1.2.2013 změna názvu z ZŠ a MŠ, Horní Kllná , okres Trutnov na Mateřská škola, Horní Kalná
</t>
        </r>
      </text>
    </comment>
    <comment ref="B431" authorId="0" shapeId="0">
      <text>
        <r>
          <rPr>
            <b/>
            <sz val="9"/>
            <color indexed="81"/>
            <rFont val="Tahoma"/>
            <family val="2"/>
            <charset val="238"/>
          </rPr>
          <t>Autor:</t>
        </r>
        <r>
          <rPr>
            <sz val="9"/>
            <color indexed="81"/>
            <rFont val="Tahoma"/>
            <family val="2"/>
            <charset val="238"/>
          </rPr>
          <t xml:space="preserve">
od 1.1. 2014 změna č. účtu z 163014802/0600 na č. účtu 107-6203510227/0100
</t>
        </r>
      </text>
    </comment>
    <comment ref="G436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1.8.2012 sloučena s DDM Hostinné, název se nemění</t>
        </r>
      </text>
    </comment>
    <comment ref="G437" authorId="0" shapeId="0">
      <text>
        <r>
          <rPr>
            <b/>
            <sz val="8"/>
            <color indexed="81"/>
            <rFont val="Tahoma"/>
            <family val="2"/>
            <charset val="238"/>
          </rPr>
          <t>Autor:</t>
        </r>
        <r>
          <rPr>
            <sz val="8"/>
            <color indexed="81"/>
            <rFont val="Tahoma"/>
            <family val="2"/>
            <charset val="238"/>
          </rPr>
          <t xml:space="preserve">
od 15.5.2013 doplněn čestný název</t>
        </r>
      </text>
    </comment>
  </commentList>
</comments>
</file>

<file path=xl/sharedStrings.xml><?xml version="1.0" encoding="utf-8"?>
<sst xmlns="http://schemas.openxmlformats.org/spreadsheetml/2006/main" count="1564" uniqueCount="1109">
  <si>
    <t>IČO</t>
  </si>
  <si>
    <t>BS</t>
  </si>
  <si>
    <t>ORG</t>
  </si>
  <si>
    <t>ODPA</t>
  </si>
  <si>
    <t>okr</t>
  </si>
  <si>
    <t>příjemce dotace - krajské PO</t>
  </si>
  <si>
    <t>62690043</t>
  </si>
  <si>
    <t>78-7768090287/0100</t>
  </si>
  <si>
    <t>Gymnázium Boženy Němcové, Hradec Králové, Pospíšilova tř. 324</t>
  </si>
  <si>
    <t>3244398389/0800</t>
  </si>
  <si>
    <t>Gymnázium J. K. Tyla, Hradec Králové, Tylovo nábřeží 682</t>
  </si>
  <si>
    <t>62690221</t>
  </si>
  <si>
    <t>259680148/0300</t>
  </si>
  <si>
    <t>Gymnázium, Nový Bydžov, Komenského 77</t>
  </si>
  <si>
    <t>78-7765850287/0100</t>
  </si>
  <si>
    <t>Obchodní akademie, Střední odborná škola a Jazyková škola s právem státní jazykové zkoušky, Hradec Králové, Pospíšilova 365</t>
  </si>
  <si>
    <t>62690159</t>
  </si>
  <si>
    <t>259680914/0300</t>
  </si>
  <si>
    <t>Vyšší odborná škola a Střední odborná škola, Nový Bydžov, Jana Maláta 1869</t>
  </si>
  <si>
    <t>62690281</t>
  </si>
  <si>
    <t>3336-511/0710</t>
  </si>
  <si>
    <t>Střední odborná škola veterinární, Hradec Králové-Kukleny, Pražská 68</t>
  </si>
  <si>
    <t>15062848</t>
  </si>
  <si>
    <t>29034-511/0100</t>
  </si>
  <si>
    <t>Střední průmyslová škola, Střední odborná škola a Střední odborné učiliště, Hradec Králové, Hradební 1029</t>
  </si>
  <si>
    <t>23134511/0100</t>
  </si>
  <si>
    <t>Střední odborná škola a Střední odborné učiliště, Hradec Králové, Vocelova 1338</t>
  </si>
  <si>
    <t>23839-511/0100</t>
  </si>
  <si>
    <t>Střední uměleckoprůmyslová škola hudebních nástrojů a nábytku, Hradec Králové, 17. listopadu 1202</t>
  </si>
  <si>
    <t>62690035</t>
  </si>
  <si>
    <t>2237-511/0710</t>
  </si>
  <si>
    <t>Střední průmyslová škola stavební, Hradec Králové , Pospíšilova tř. 787</t>
  </si>
  <si>
    <t>24938-511/0100</t>
  </si>
  <si>
    <t>Vyšší odborná škola zdravotnická a Střední zdravotnická škola, Hradec Králové, Komenského 234</t>
  </si>
  <si>
    <t>30334-511/0100</t>
  </si>
  <si>
    <t>Střední škola technická a řemeslná, Nový Bydžov, Dr. M. Tyrše 112</t>
  </si>
  <si>
    <t>11133-511/0100</t>
  </si>
  <si>
    <t>Střední škola služeb, obchodu a gastronomie, Hradec Králové, Velká 3</t>
  </si>
  <si>
    <t>15061507</t>
  </si>
  <si>
    <t>28437-511/0100</t>
  </si>
  <si>
    <t>Střední škola potravinářská, Smiřice, Gen. Govorova 110</t>
  </si>
  <si>
    <t>62690400</t>
  </si>
  <si>
    <t>107-5041540217/0100</t>
  </si>
  <si>
    <t>Střední škola profesní přípravy, Hradec Králové, 17. listopadu 1212</t>
  </si>
  <si>
    <t>62693514</t>
  </si>
  <si>
    <t>107-5044240287/0100</t>
  </si>
  <si>
    <t>Mateřská škola, Speciální základní škola a Praktická škola, Hradec Králové, Hradecká 1231</t>
  </si>
  <si>
    <t>62690361</t>
  </si>
  <si>
    <t>3244648309/0800</t>
  </si>
  <si>
    <t>Vyšší odborná škola, Střední škola, Základní škola a Mateřská škola, Hradec Králové, Štefánikova 549</t>
  </si>
  <si>
    <t>70837554</t>
  </si>
  <si>
    <t>8010-0308199343/0300</t>
  </si>
  <si>
    <t>Základní škola a Mateřská škola při Fakultní nemocnici, Hradec Králové, Sokolská 581</t>
  </si>
  <si>
    <t>70837538</t>
  </si>
  <si>
    <t>166172793/0300</t>
  </si>
  <si>
    <t>Základní škola, Nový Bydžov, F. Palackého 1240</t>
  </si>
  <si>
    <t>43-6730620217/0100</t>
  </si>
  <si>
    <t>Pedagogicko-psychologická poradna Královéhradeckého kraje, Hradec Králové, Na Okrouhlíku 1371</t>
  </si>
  <si>
    <t>3539-511/0710</t>
  </si>
  <si>
    <t>Dětský domov a školní jídelna, Nechanice, Hrádecká 267</t>
  </si>
  <si>
    <t>78-7751420227/0100</t>
  </si>
  <si>
    <t>Domov mládeže, internát a školní jídelna, Hradec Králové, Vocelova 1469/5</t>
  </si>
  <si>
    <t>554040207/0100</t>
  </si>
  <si>
    <t>Školní jídelna, Hradec Králové, Hradecká 1219</t>
  </si>
  <si>
    <t>431650267/0100</t>
  </si>
  <si>
    <t>Lepařovo gymnázium, Jičín, Jiráskova 30</t>
  </si>
  <si>
    <t>107-237100237/0100</t>
  </si>
  <si>
    <t>Gymnázium, střední odborná škola, střední odborné učiliště a vyšší odborná škola, Hořice, Riegrova 1403</t>
  </si>
  <si>
    <t>423040207/0100</t>
  </si>
  <si>
    <t>Gymnázium a Střední odborná škola pedagogická, Nová Paka, Kumburská 740</t>
  </si>
  <si>
    <t>431380287/0100</t>
  </si>
  <si>
    <t>Masarykova obchodní akademie, Jičín, 17. listopadu 220</t>
  </si>
  <si>
    <t>107-5077380227/0100</t>
  </si>
  <si>
    <t>Střední průmyslová škola kamenická a sochařská, Hořice, Husova 675</t>
  </si>
  <si>
    <t>431370257/0100</t>
  </si>
  <si>
    <t>Střední škola zahradnická, Kopidlno, náměstí Hilmarovo 1</t>
  </si>
  <si>
    <t>15435-541/0100</t>
  </si>
  <si>
    <t>Integrovaná střední škola, Nová Paka, Kumburská 846</t>
  </si>
  <si>
    <t>16534-541/0100</t>
  </si>
  <si>
    <t>Střední odborné učiliště, Lázně Bělohrad, Zámecká 478</t>
  </si>
  <si>
    <t>161207221/0300</t>
  </si>
  <si>
    <t>Střední škola gastronomie a služeb, Nová Paka, Masarykovo nám. 2</t>
  </si>
  <si>
    <t>431550207/0100</t>
  </si>
  <si>
    <t>Vyšší odborná škola a  Střední průmyslová škola, Jičín, Pod Koželuhy 100</t>
  </si>
  <si>
    <t>19639-541/0100</t>
  </si>
  <si>
    <t>Střední škola řemesel a Základní škola, Hořice, Havlíčkova 54</t>
  </si>
  <si>
    <t>78-8504490257/0100</t>
  </si>
  <si>
    <t>Základní škola a Praktická škola, Jičín, Soudná 12</t>
  </si>
  <si>
    <t>78-8859260207/0100</t>
  </si>
  <si>
    <t>Gymnázium, Broumov, Hradební 218</t>
  </si>
  <si>
    <t>78-8858760277/0100</t>
  </si>
  <si>
    <t>Gymnázium Jaroslava Žáka, Jaroměř, Lužická 423</t>
  </si>
  <si>
    <t>814008773/0300</t>
  </si>
  <si>
    <t>Jiráskovo gymnázium, Náchod, Řezníčkova 451</t>
  </si>
  <si>
    <t>14008783/0300</t>
  </si>
  <si>
    <t>Obchodní akademie, Náchod, Denisovo nábřeží 673</t>
  </si>
  <si>
    <t>24531551/0100</t>
  </si>
  <si>
    <t>Střední škola propagační tvorby a polygrafie, Velké Poříčí, Náchodská 285</t>
  </si>
  <si>
    <t>87815</t>
  </si>
  <si>
    <t>28532551/0100</t>
  </si>
  <si>
    <t>Střední škola řemeslná, Jaroměř, Studničkova 260</t>
  </si>
  <si>
    <t>24830551/0100</t>
  </si>
  <si>
    <t>Střední odborná škola  oděvní, služeb a ekonomiky, Červený Kostelec, 17.listopadu 1197</t>
  </si>
  <si>
    <t>26035551/0100</t>
  </si>
  <si>
    <t>Střední průmyslová škola, střední odborná škola a střední odborné učiliště, Nové Město nad Metují, Školní 1377</t>
  </si>
  <si>
    <t>107-5531580297/0100</t>
  </si>
  <si>
    <t>Střední škola hotelnictví a  společného stravování, Teplice nad Metují, Střmenské podhradí 218</t>
  </si>
  <si>
    <t>25032551/0100</t>
  </si>
  <si>
    <t>Střední průmyslová škola, Hronov, Hostovského 910</t>
  </si>
  <si>
    <t>1814008743/0300</t>
  </si>
  <si>
    <t>Vyšší odborná škola stavební a Střední průmyslová škola stavební arch. Jana Letzela, Náchod, Pražská 931</t>
  </si>
  <si>
    <t>8254200287/0100</t>
  </si>
  <si>
    <t>Střední škola a Základní škola, Nové Město nad Metují, Husovo nám. 1218</t>
  </si>
  <si>
    <t>27-1518470247/0100</t>
  </si>
  <si>
    <t>Základní škola a Mateřská škola Josefa Zemana, Náchod, Jiráskova 461</t>
  </si>
  <si>
    <t>27-0398440267/0100</t>
  </si>
  <si>
    <t>Základní škola, Jaroměř, Komenského 392</t>
  </si>
  <si>
    <t>78-8914190257/0100</t>
  </si>
  <si>
    <t>Základní škola speciální a Praktická škola, Jaroměř, Palackého 142</t>
  </si>
  <si>
    <t>107-5047930267/0100</t>
  </si>
  <si>
    <t>Dětský domov, mateřská škola a školní jídelna, Broumov, třída Masarykova 246</t>
  </si>
  <si>
    <t>156795401/0600</t>
  </si>
  <si>
    <t>Základní škola, Broumov, Kladská 164</t>
  </si>
  <si>
    <t>78-9355970277/0100</t>
  </si>
  <si>
    <t>Gymnázium Františka Martina Pelcla, Rychnov nad Kněžnou, Hrdinů odboje 36</t>
  </si>
  <si>
    <t>19-2152800217/0100</t>
  </si>
  <si>
    <t>Gymnázium, Dobruška, Pulická 779</t>
  </si>
  <si>
    <t>19-1412870277/0100</t>
  </si>
  <si>
    <t>Obchodní akademie T. G. Masaryka, Kostelec nad Orlicí, Komenského 522</t>
  </si>
  <si>
    <t>19-2152770257/0100</t>
  </si>
  <si>
    <t>Střední průmyslová škola elektrotechniky a informačních technologií, Dobruška, Čs. odboje 670</t>
  </si>
  <si>
    <t>78-9364240217/0100</t>
  </si>
  <si>
    <t>Vyšší odborná škola a Střední průmyslová škola, Rychnov nad Kněžnou, U Stadionu 1166</t>
  </si>
  <si>
    <t>19-1412910267/0100</t>
  </si>
  <si>
    <t>Střední škola zemědělská a ekologická a střední odborné učiliště chladicí a klimatizační techniky, Kostelec nad Orlicí, Komenského 873</t>
  </si>
  <si>
    <t>23533571/0100</t>
  </si>
  <si>
    <t>Základní škola a Praktická škola, Rychnov nad Kněžnou, Kolowratská 485</t>
  </si>
  <si>
    <t>18531-571/0100</t>
  </si>
  <si>
    <t>Základní škola, Kostelec nad Orlicí, Komenského 515</t>
  </si>
  <si>
    <t>211804-594/0600</t>
  </si>
  <si>
    <t>Základní škola, Dobruška, Opočenská 115</t>
  </si>
  <si>
    <t>107-4869920207/0100</t>
  </si>
  <si>
    <t>Dětský domov  Potštejn, Českých bratří 141</t>
  </si>
  <si>
    <t>1633571/0710</t>
  </si>
  <si>
    <t>Dětský domov a školní jídelna, Sedloňov 153</t>
  </si>
  <si>
    <t>274041643/0300</t>
  </si>
  <si>
    <t>Gymnázium, Dvůr Králové nad Labem, nám. Odboje 304</t>
  </si>
  <si>
    <t>86-303140297/0100</t>
  </si>
  <si>
    <t>Gymnázium, Trutnov, Jiráskovo náměstí 325</t>
  </si>
  <si>
    <t>27-695920267/0100</t>
  </si>
  <si>
    <t>Gymnázium, Vrchlabí, Komenského 586</t>
  </si>
  <si>
    <t>403800-774/0600</t>
  </si>
  <si>
    <t>Gymnázium a Střední odborná škola, Hostinné, Horská 309</t>
  </si>
  <si>
    <t>225510474/0300</t>
  </si>
  <si>
    <t>Obchodní akademie, Trutnov, Malé náměstí 158</t>
  </si>
  <si>
    <t>19837-601/0100</t>
  </si>
  <si>
    <t>Střední odborná škola a Střední odborné učiliště, Vrchlabí, Krkonošská 265</t>
  </si>
  <si>
    <t>7934090267/0100</t>
  </si>
  <si>
    <t>Střední škola informatiky a služeb, Dvůr Králové nad Labem, Elišky Krásnohorské 2069</t>
  </si>
  <si>
    <t>23537-601/0100</t>
  </si>
  <si>
    <t>Střední průmyslová škola, Trutnov, Školní 101</t>
  </si>
  <si>
    <t>25137-601/0100</t>
  </si>
  <si>
    <t>Vyšší odborná škola zdravotnická a Střední zdravotnická škola, Trutnov, Procházkova 303</t>
  </si>
  <si>
    <t>218391577/0300</t>
  </si>
  <si>
    <t>Česká lesnická akademie Trutnov-střední škola a vyšší odborná škola,Trutnov, Lesnická 9</t>
  </si>
  <si>
    <t>19431-601/0100</t>
  </si>
  <si>
    <t>Střední odborná škola a Střední odborné učiliště,Trutnov, Volanovská 243</t>
  </si>
  <si>
    <t>157019578/0600</t>
  </si>
  <si>
    <t>Střední škola a Základní škola Sluneční, Hostinné, Mládežnická 329</t>
  </si>
  <si>
    <t>7875370217/0100</t>
  </si>
  <si>
    <t>166552497/0300</t>
  </si>
  <si>
    <t>Základní škola a Mateřská škola, Vrchlabí, Krkonošská 230</t>
  </si>
  <si>
    <t>211651380/0600</t>
  </si>
  <si>
    <t>Základní škola logopedická a Mateřská škola logopedická, Choustníkovo Hradiště 161</t>
  </si>
  <si>
    <t>152907867/0600</t>
  </si>
  <si>
    <t>Základní škola a Mateřská škola při dětské léčebně, Jánské Lázně, Horní promenáda 268</t>
  </si>
  <si>
    <t>7934740207/0100</t>
  </si>
  <si>
    <t>Základní škola a Praktická škola, Dvůr Králové nad Labem, Přemyslova 479</t>
  </si>
  <si>
    <t>86-0208150227/0100</t>
  </si>
  <si>
    <t>Mateřská škola, Základní škola a Praktická škola, Trutnov</t>
  </si>
  <si>
    <t>2575134359/0800</t>
  </si>
  <si>
    <t>Speciální základní škola Augustina Bartoše, Úpice, Nábřeží pplk. A. Bunzla 660</t>
  </si>
  <si>
    <t>132-601/0710</t>
  </si>
  <si>
    <t>Dětský domov, základní škola a školní jídelna, Dolní Lánov 240</t>
  </si>
  <si>
    <t>1434-601/0710</t>
  </si>
  <si>
    <t>Dětský domov a školní jídelna, Vrchlabí, Žižkova 497</t>
  </si>
  <si>
    <t>odvody</t>
  </si>
  <si>
    <t xml:space="preserve"> FKSP</t>
  </si>
  <si>
    <t>NIV</t>
  </si>
  <si>
    <t>platy celkem</t>
  </si>
  <si>
    <t>rozděleno krajským školám</t>
  </si>
  <si>
    <t>rozděleno obecním školám</t>
  </si>
  <si>
    <t>nerozděleno</t>
  </si>
  <si>
    <t>CELKEM pro příspěvkové organizace zřízené krajem</t>
  </si>
  <si>
    <t>Mateřská škola, Trutnov, Na Struze 124</t>
  </si>
  <si>
    <t>okr.</t>
  </si>
  <si>
    <t>poř. 
číslo</t>
  </si>
  <si>
    <t>příspěvková organizace</t>
  </si>
  <si>
    <t>IČO PO</t>
  </si>
  <si>
    <t>obec III</t>
  </si>
  <si>
    <t xml:space="preserve">číslo účtu školy,
škol.zařízení </t>
  </si>
  <si>
    <t>.</t>
  </si>
  <si>
    <t>HK</t>
  </si>
  <si>
    <t>Mateřská škola Čtyřlístek, Hradec Králové, Švendova 1127</t>
  </si>
  <si>
    <t>78-7772800237/0100</t>
  </si>
  <si>
    <t>Mateřská škola Kamarád, Hradec Králové, Veverkova 1495</t>
  </si>
  <si>
    <t>78-7772680247/0100</t>
  </si>
  <si>
    <t>Mateřská škola, Hradec Králové, Kampanova 1488</t>
  </si>
  <si>
    <t>5534-511/0100</t>
  </si>
  <si>
    <t>Mateřská škola Klíček, Hradec Králové, Urxova 342</t>
  </si>
  <si>
    <t>19135-511/0100</t>
  </si>
  <si>
    <t>Mateřská škola Lužická, Hradec Králové, Severní  842</t>
  </si>
  <si>
    <t>78-7772600227/0100</t>
  </si>
  <si>
    <t>Mateřská škola, Hradec Králové, M. Horákové 1143</t>
  </si>
  <si>
    <t>78-7772730267/0100</t>
  </si>
  <si>
    <t>Mateřská škola Sluníčko, Hradec Králové, Štefánikova 373</t>
  </si>
  <si>
    <t>78-7772650267/0100</t>
  </si>
  <si>
    <t>Mateřská škola, Hradec Králové, Třebechovická 837</t>
  </si>
  <si>
    <t>78-7772720237/0100</t>
  </si>
  <si>
    <t>Mateřská škola, Hradec Králové-Věkoše, K Sokolovně 349</t>
  </si>
  <si>
    <t>78-7772620287/0100</t>
  </si>
  <si>
    <t>Mateřská škola Zvoneček, Hradec Králové, Čajkovského 1093</t>
  </si>
  <si>
    <t>78-7772900297/0100</t>
  </si>
  <si>
    <t>Mateřská škola, Číbuz</t>
  </si>
  <si>
    <t>1085847319/0800</t>
  </si>
  <si>
    <t>Mateřská škola, Dobřenice</t>
  </si>
  <si>
    <t>181624057/0300</t>
  </si>
  <si>
    <t>Mateřská škola, Holohlavy</t>
  </si>
  <si>
    <t>1085805389/0800</t>
  </si>
  <si>
    <t>Mateřská škola Beruška, Chlumec nad Cidlinou, Pod Loretou 460/IV</t>
  </si>
  <si>
    <t>1085856389/0800</t>
  </si>
  <si>
    <t>Mateřská škola U Zámku,, Chlumec nad Cidlinou, Poděbradova 636/IV</t>
  </si>
  <si>
    <t>19-1085794309/0800</t>
  </si>
  <si>
    <t>Mateřská škola, Chudeřice</t>
  </si>
  <si>
    <t>1085828329/0800</t>
  </si>
  <si>
    <t>Mateřská škola, Jeníkovice</t>
  </si>
  <si>
    <t>201378552/0600</t>
  </si>
  <si>
    <t>Mateřská škola, Kosice</t>
  </si>
  <si>
    <t>1085838359/0800</t>
  </si>
  <si>
    <t>Mateřská škola, Neděliště</t>
  </si>
  <si>
    <t>181897258/0300</t>
  </si>
  <si>
    <t>Mateřská škola, Převýšov</t>
  </si>
  <si>
    <t>1085836329/0800</t>
  </si>
  <si>
    <t>Mateřská škola, Roudnice</t>
  </si>
  <si>
    <t>1085841339/0800</t>
  </si>
  <si>
    <t>Mateřská škola,Smiřice</t>
  </si>
  <si>
    <t>1085855319/0800</t>
  </si>
  <si>
    <t>Mateřská škola, Stračov</t>
  </si>
  <si>
    <t>181874566/0300</t>
  </si>
  <si>
    <t>Mateřská škola, Těchlovice</t>
  </si>
  <si>
    <t>181563637/0300</t>
  </si>
  <si>
    <t>Mateřská škola, Třebechovice pod Orebem, Tyršova 1032</t>
  </si>
  <si>
    <t>78-7772710207/0100</t>
  </si>
  <si>
    <t>Mateřská škola, Třesovice</t>
  </si>
  <si>
    <t>2000995860/2010</t>
  </si>
  <si>
    <t>Mateřská škola, Vysoká nad Labem</t>
  </si>
  <si>
    <t>1085859379/0800</t>
  </si>
  <si>
    <t>Základní umělecká škola, Hradec Králové, Habrmanova 130</t>
  </si>
  <si>
    <t>2000998519/2010</t>
  </si>
  <si>
    <t>Základní umělecká škola Střezina, Hradec Králové, Luční 838</t>
  </si>
  <si>
    <t>4200385943/6800</t>
  </si>
  <si>
    <t>Základní umělecká škola, Chlumec nad Cidlinou</t>
  </si>
  <si>
    <t>107228435/0300</t>
  </si>
  <si>
    <t>Základní umělecká škola, Smiřice</t>
  </si>
  <si>
    <t>1082425399/0800</t>
  </si>
  <si>
    <t>Základní umělecká škola, Třebechovice pod Orebem</t>
  </si>
  <si>
    <t>596010217/0100</t>
  </si>
  <si>
    <t>Dům dětí a mládeže, Hradec Králové, Rautenkrancova 1241</t>
  </si>
  <si>
    <t>221939150/0300</t>
  </si>
  <si>
    <t>Dům dětí a mládeže, Chlumec nad Cidlinou</t>
  </si>
  <si>
    <t>107229059/0300</t>
  </si>
  <si>
    <t>Dům dětí a mládeže, Smiřice</t>
  </si>
  <si>
    <t>107-9339430297/0100</t>
  </si>
  <si>
    <t>Dům dětí a mládeže, Třebechovice pod Orebem</t>
  </si>
  <si>
    <t>593630277/0100</t>
  </si>
  <si>
    <t>Školní jídelna základní školy Chlumec nad Cidlinou, Smetanova 115/IV</t>
  </si>
  <si>
    <t>19-1085799329/0800</t>
  </si>
  <si>
    <t>Základní škola a Mateřská škola, Hradec Králové-Malšova Lhota, Lhotecká 39</t>
  </si>
  <si>
    <t>78-7549370297/0100</t>
  </si>
  <si>
    <t>Základní škola a mateřská škola, Boharyně, okres Hradec Králové</t>
  </si>
  <si>
    <t>1085900319/0800</t>
  </si>
  <si>
    <t>Základní škola a mateřská škola, Černožice nad Labem, okres Hradec Králové</t>
  </si>
  <si>
    <t>182048442/0300</t>
  </si>
  <si>
    <t>Základní škola, Dohalice, okres Hradec Králové</t>
  </si>
  <si>
    <t>1085851369/0800</t>
  </si>
  <si>
    <t>Základní škola a mateřská škola, Hořiněves, okres Hradec Králové</t>
  </si>
  <si>
    <t>1085843369/0800</t>
  </si>
  <si>
    <t>Základní škola, Kosičky, okres Hradec Králové</t>
  </si>
  <si>
    <t>181926127/0300</t>
  </si>
  <si>
    <t>Základní škola a mateřská škola, Kratonohy, okres Hradec Králové</t>
  </si>
  <si>
    <t>181982372/0300</t>
  </si>
  <si>
    <t>Základní škola a Mateřská škola, Lhota pod Libčany, okres Hradec Králové</t>
  </si>
  <si>
    <t>181927840/0300</t>
  </si>
  <si>
    <t>Základní škola a mateřská škola, Librantice, okres Hradec Králové</t>
  </si>
  <si>
    <t>1085875379/0800</t>
  </si>
  <si>
    <t>Základní škola a Mateřská škola, Lovčice, okres Hradec Králové</t>
  </si>
  <si>
    <t>181808374/0300</t>
  </si>
  <si>
    <t>Základní škola a mateřská škola, Mžany, okres Hradec Králové</t>
  </si>
  <si>
    <t>181926995/0300</t>
  </si>
  <si>
    <t>Základní škola, Nové Město, okres Hradec Králové</t>
  </si>
  <si>
    <t>1085858309/0800</t>
  </si>
  <si>
    <t>Základní škola a mateřská škola, Praskačka, okres Hradec Králové</t>
  </si>
  <si>
    <t>1085804319/0800</t>
  </si>
  <si>
    <t>Základní škola a Mateřská škola, Probluz, okres Hradec Králové</t>
  </si>
  <si>
    <t>1085867379/0800</t>
  </si>
  <si>
    <t>Základní škola a mateřská škola  Stěžery</t>
  </si>
  <si>
    <t>181877572/0300</t>
  </si>
  <si>
    <t>Základní škola, Hradec Králové, Bezručova 1468</t>
  </si>
  <si>
    <t>2734649/0300</t>
  </si>
  <si>
    <t>Základní škola, Hradec Králové, Habrmanova 130</t>
  </si>
  <si>
    <t>27-1993370237/0100</t>
  </si>
  <si>
    <t>Základní škola a Mateřská škola, Hradec Králové, Jiráskovo nám. 1166</t>
  </si>
  <si>
    <t>597870227/0100</t>
  </si>
  <si>
    <t>Základní škola, Hradec Králové-Pouchov, K Sokolovně 452</t>
  </si>
  <si>
    <t>584560297/0100</t>
  </si>
  <si>
    <t>Základní škola SEVER, Hradec Králové, Lužická 1208</t>
  </si>
  <si>
    <t>565870257/0100</t>
  </si>
  <si>
    <t>Základní škola a Mateřská škola Pohádka, Hradec Králové, Mandysova 1434</t>
  </si>
  <si>
    <t>78-7548300297/0100</t>
  </si>
  <si>
    <t>Základní škola, Hradec Králové, M. Horákové 258</t>
  </si>
  <si>
    <t>6015-35928511/0100</t>
  </si>
  <si>
    <t>Základní škola a Mateřská škola, Nový Hradec Králové, Pešinova 146</t>
  </si>
  <si>
    <t>27-1993230277/0100</t>
  </si>
  <si>
    <t>Masarykova základní škola a Mateřská škola, Hradec Králové-Plotiště, P. Jilemnického 420</t>
  </si>
  <si>
    <t>27-1993470297/0100</t>
  </si>
  <si>
    <t>Základní škola a Mateřská škola, Hradec Králové-Kukleny, Pražská 198</t>
  </si>
  <si>
    <t>78-7548540207/0100</t>
  </si>
  <si>
    <t>Základní škola, Hradec Králové, tř. SNP 694</t>
  </si>
  <si>
    <t>27-0714740297/0100</t>
  </si>
  <si>
    <t>Základní škola a Mateřská škola, Hradec Králové-Svobodné Dvory, Spojovací 66</t>
  </si>
  <si>
    <t>27-2031280227/0100</t>
  </si>
  <si>
    <t>Základní škola, Hradec Králové, Štefánikova 566</t>
  </si>
  <si>
    <t>36023511/0100</t>
  </si>
  <si>
    <t>Základní škola a Mateřská škola, Hradec Králové, Štefcova 1092</t>
  </si>
  <si>
    <t>597890287/0100</t>
  </si>
  <si>
    <t>Základní škola a Mateřská škola, Hradec Králové, Úprkova 1</t>
  </si>
  <si>
    <t>78-7548130267/0100</t>
  </si>
  <si>
    <t>Masarykova jubilejní základní škola a mateřská škola, Černilov, okres Hradec Králové</t>
  </si>
  <si>
    <t>181781749/0300</t>
  </si>
  <si>
    <t>Základní škola, Chlumec nad Cidlinou, okres Hradec Králové</t>
  </si>
  <si>
    <t>36920-511/0100</t>
  </si>
  <si>
    <t>Základní škola a mateřská škola, Libčany</t>
  </si>
  <si>
    <t>181952456/0300</t>
  </si>
  <si>
    <t>Základní škola a Mateřská škola, Nechanice, okres Hradec Králové</t>
  </si>
  <si>
    <t>1082171309/0800</t>
  </si>
  <si>
    <t>Základní škola a Mateřská škola Františka Škroupa, Osice, okres Hradec Králové</t>
  </si>
  <si>
    <t>181882312/0300</t>
  </si>
  <si>
    <t>Základní škola a mateřská škola, Předměřice nad Labem, okres Hradec Králové</t>
  </si>
  <si>
    <t>181838207/0300</t>
  </si>
  <si>
    <t>Základní škola, Smiřice, okres Hradec Králové</t>
  </si>
  <si>
    <t>1085073309/0800</t>
  </si>
  <si>
    <t>Základní škola, Třebechovice pod Orebem, okres Hradec Králové</t>
  </si>
  <si>
    <t>6015-36429-511/0100</t>
  </si>
  <si>
    <t>Základní škola a mateřská škola, Všestary</t>
  </si>
  <si>
    <t>181561850/0300</t>
  </si>
  <si>
    <t>Základní škola a Mateřská škola, Hradec Králové, Tylovo nábřeží 1140</t>
  </si>
  <si>
    <t>35-5744160237/0100</t>
  </si>
  <si>
    <t>Mateřská škola Podzámčí, Hradec Králové, Svatojánská 680/15</t>
  </si>
  <si>
    <t>107-5236210277/0100</t>
  </si>
  <si>
    <t>Mateřská škola, Nový Bydžov, Palackého 1241</t>
  </si>
  <si>
    <t>78-7770940287/0100</t>
  </si>
  <si>
    <t>Mateřská škola Sluníčko, Nový Bydžov, U Plovárny 1380</t>
  </si>
  <si>
    <t>78-7771330237/0100</t>
  </si>
  <si>
    <t>Základní škola, Nový Bydžov, Karla IV. 209, okres Hradec Králové</t>
  </si>
  <si>
    <t>107466812/0300</t>
  </si>
  <si>
    <t>Základní škola, Nový Bydžov, V. Kl. Klicpery 561, okres Hradec Králové</t>
  </si>
  <si>
    <t>35127-511/0100</t>
  </si>
  <si>
    <t>Základní umělecká škola Jana Maláta, Nový Bydžov</t>
  </si>
  <si>
    <t>151098228/0300</t>
  </si>
  <si>
    <t>Základní škola a mateřská škola, Hlušice</t>
  </si>
  <si>
    <t>181563004/0300</t>
  </si>
  <si>
    <t>Základní škola a Mateřská škola, Měník, okres Hradec Králové</t>
  </si>
  <si>
    <t>1085833339/0800</t>
  </si>
  <si>
    <t>Mateřská škola, Nepolisy</t>
  </si>
  <si>
    <t>182144442/0300</t>
  </si>
  <si>
    <t>Základní škola, Nepolisy, okres Hradec Králové</t>
  </si>
  <si>
    <t>182145277/0300</t>
  </si>
  <si>
    <t>Mateřská škola Ohnišťany</t>
  </si>
  <si>
    <t>1085853399/0800</t>
  </si>
  <si>
    <t>Mateřská škola, Petrovice</t>
  </si>
  <si>
    <t>228733438/0300</t>
  </si>
  <si>
    <t>Základní škola a mateřská škola, Prasek</t>
  </si>
  <si>
    <t>1085839319/0800</t>
  </si>
  <si>
    <t>Základní škola a mateřská škola, Skřivany, okres Hradec Králové</t>
  </si>
  <si>
    <t>78-7770600207/0100</t>
  </si>
  <si>
    <t>Mateřská škola, Sloupno</t>
  </si>
  <si>
    <t>78-7769870277/0100</t>
  </si>
  <si>
    <t>Základní škola a Mateřská škola, Smidary, okres Hradec Králové</t>
  </si>
  <si>
    <t>181700507/0300</t>
  </si>
  <si>
    <t>Mateřská škola, Starý Bydžov</t>
  </si>
  <si>
    <t>78-7770030267/0100</t>
  </si>
  <si>
    <t>Dům dětí a mládeže, Nový Bydžov</t>
  </si>
  <si>
    <t>265735010/0300</t>
  </si>
  <si>
    <t>JN</t>
  </si>
  <si>
    <t>Základní škola a mateřská škola Na Daliborce, Hořice, Žižkova 866, okres Jičín</t>
  </si>
  <si>
    <t>185991460/0300</t>
  </si>
  <si>
    <t>Základní škola Na Habru, Hořice, Jablonského 865, okres Jičín</t>
  </si>
  <si>
    <t>35-1163752359/0800</t>
  </si>
  <si>
    <t>Základní škola, Hořice, Komenského 338, okres Jičín</t>
  </si>
  <si>
    <t>381460237/0100</t>
  </si>
  <si>
    <t>Základní škola K. J. Erbena a Mateřská škola Korálka Miletín, Na Parkáni 107</t>
  </si>
  <si>
    <t>1163742329/0800</t>
  </si>
  <si>
    <t>Základní škola Eduarda Štorcha a mateřská škola Ostroměř</t>
  </si>
  <si>
    <t>1163798349/0800</t>
  </si>
  <si>
    <t>Základní škola, Jeřice, okres Jičín</t>
  </si>
  <si>
    <t>181120051/0300</t>
  </si>
  <si>
    <t>Základní škola Milovice u Hořic, okres Jičín</t>
  </si>
  <si>
    <t>236278746/0300</t>
  </si>
  <si>
    <t xml:space="preserve">Základní škola a mateřská škola, Cerekvice nad Bystřicí </t>
  </si>
  <si>
    <t>181165292/0300</t>
  </si>
  <si>
    <t>Základní škola a mateřská škola, Chomutice 162, okres Jičín</t>
  </si>
  <si>
    <t>78-8505410247/0100</t>
  </si>
  <si>
    <t>Základní škola a Mateřská škola, Dobrá Voda u Hořic, okres Jičín</t>
  </si>
  <si>
    <t>180992261/0300</t>
  </si>
  <si>
    <t>Základní škola a Mateřská škola, Chodovice 2</t>
  </si>
  <si>
    <t>1163754389/0800</t>
  </si>
  <si>
    <t xml:space="preserve">Základní škola a Mateřská škola, Podhorní Újezd a Vojice, okres Jičín </t>
  </si>
  <si>
    <t>1163799309/0800</t>
  </si>
  <si>
    <t>Mateřská škola Na Habru Hořice</t>
  </si>
  <si>
    <t>1163781379/0800</t>
  </si>
  <si>
    <t>Mateřská škola Hořice, Husova 2166</t>
  </si>
  <si>
    <t>1163807399/0800</t>
  </si>
  <si>
    <t xml:space="preserve">Mateřská škola Pod Lipou, Hořice </t>
  </si>
  <si>
    <t>1163808359/0800</t>
  </si>
  <si>
    <t>Mateřská škola Jeřice 19</t>
  </si>
  <si>
    <t>180981431/0300</t>
  </si>
  <si>
    <t>Mateřská škola Rohoznice 145</t>
  </si>
  <si>
    <t>1163817319/0800</t>
  </si>
  <si>
    <t>Mateřská škola Sobčice 58</t>
  </si>
  <si>
    <t>107-1092464359/0800</t>
  </si>
  <si>
    <t>Základní umělecká škola Hořice, Havlíčkova 1107</t>
  </si>
  <si>
    <t>35-1161306339/0800</t>
  </si>
  <si>
    <t>Dům dětí a mládeže Hořice</t>
  </si>
  <si>
    <t>1161153379/0800</t>
  </si>
  <si>
    <t>Školní jídelna, Hořice, Přemyslova 401</t>
  </si>
  <si>
    <t>1163794399/0800</t>
  </si>
  <si>
    <t xml:space="preserve">Mateřská škola Třebnouševes </t>
  </si>
  <si>
    <t>107-470530217/0100</t>
  </si>
  <si>
    <t>Mateřská škola Bystřice 23</t>
  </si>
  <si>
    <t>1163784369/0800</t>
  </si>
  <si>
    <t>Bělohradská mateřská škola</t>
  </si>
  <si>
    <t>78-8506060277/0100</t>
  </si>
  <si>
    <t>2. mateřská škola Jičín, Fügnerova 750</t>
  </si>
  <si>
    <t>3434541/0100</t>
  </si>
  <si>
    <t>Mateřská škola Máj Jičín, Pod Koželuhy 171</t>
  </si>
  <si>
    <t>23435541/0100</t>
  </si>
  <si>
    <t>3. mateřská škola Jičín, J. Š. Kubína 465</t>
  </si>
  <si>
    <t>78-8504610247/0100</t>
  </si>
  <si>
    <t>Mateřská škola Větrov, Jičín, Křižíkova 1288</t>
  </si>
  <si>
    <t>17035-541/0100</t>
  </si>
  <si>
    <t>Mateřská škola Jinolice 40</t>
  </si>
  <si>
    <t>78-8507090267/0100</t>
  </si>
  <si>
    <t>Mateřská škola Kacákova Lhota 48</t>
  </si>
  <si>
    <t>78-8504970277/0100</t>
  </si>
  <si>
    <t xml:space="preserve">Mateřská škola Kněžnice </t>
  </si>
  <si>
    <t>78-8505600227/0100</t>
  </si>
  <si>
    <t>Mateřská škola Konecchlumí 61</t>
  </si>
  <si>
    <t>181621016/0300</t>
  </si>
  <si>
    <t>Mateřská škola Libošovice 71</t>
  </si>
  <si>
    <t>181779585/0300</t>
  </si>
  <si>
    <t>Mateřská škola Markvartice</t>
  </si>
  <si>
    <t>78-8503940287/0100</t>
  </si>
  <si>
    <t>Mateřská škola Milíčeves 71</t>
  </si>
  <si>
    <t>78-8505530257/0100</t>
  </si>
  <si>
    <t>Mateřská škola Mladějov</t>
  </si>
  <si>
    <t>78-8505930277/0100</t>
  </si>
  <si>
    <t>Mateřská škola Mlázovice, Novopacká 2</t>
  </si>
  <si>
    <t>1163790339/0800</t>
  </si>
  <si>
    <t>Mateřská škola Ostružno 5</t>
  </si>
  <si>
    <t>78-8505390207/0100</t>
  </si>
  <si>
    <t>Mateřská škola Sobotka, Jičínská 435</t>
  </si>
  <si>
    <t>78-8505150297/0100</t>
  </si>
  <si>
    <t>Mateřská škola Valdice</t>
  </si>
  <si>
    <t>78-8504400207/0100</t>
  </si>
  <si>
    <t>Mateřská škola Veliš 40</t>
  </si>
  <si>
    <t>181038605/0300</t>
  </si>
  <si>
    <t>Mateřská škola Volanice 130</t>
  </si>
  <si>
    <t>181164468/0300</t>
  </si>
  <si>
    <t>Mateřská škola Žlunice 145</t>
  </si>
  <si>
    <t>181117098/0300</t>
  </si>
  <si>
    <t>Základní škola a mateřská škola, Jičín, 17. listopadu 109</t>
  </si>
  <si>
    <t>27-3205200237/100</t>
  </si>
  <si>
    <t>Základní škola Jičín, Husova 170</t>
  </si>
  <si>
    <t>463830297/0100</t>
  </si>
  <si>
    <t>Základní škola Jičín, Poděbradova 18</t>
  </si>
  <si>
    <t>78-8509130277/0100</t>
  </si>
  <si>
    <t>Základní škola Jičín, Železnická 460</t>
  </si>
  <si>
    <t>6015-32323-541/0100</t>
  </si>
  <si>
    <t>Základní škola a Mateřská škola Kopidlno, Tomáše Svobody 297</t>
  </si>
  <si>
    <t>1163800349/0800</t>
  </si>
  <si>
    <t>Základní škola K. V. Raise Lázně Bělohrad, Komenského 95</t>
  </si>
  <si>
    <t>390770237/0100</t>
  </si>
  <si>
    <t>Základní škola a Mateřská škola Libáň, Školní 11</t>
  </si>
  <si>
    <t>1163819349/0800</t>
  </si>
  <si>
    <t>Základní škola Sobotka, Jičínská 136</t>
  </si>
  <si>
    <t>78-8504790217/0100</t>
  </si>
  <si>
    <t xml:space="preserve">Základní škola a Mateřská škola,Vysoké Veselí, okres Jičín </t>
  </si>
  <si>
    <t>181286596/0300</t>
  </si>
  <si>
    <t>Masarykova základní škola a mateřská škola, Železnice</t>
  </si>
  <si>
    <t>1163785329/0800</t>
  </si>
  <si>
    <t>Základní škola a Mateřská škola, Běchary 5</t>
  </si>
  <si>
    <t>1164085359/0800</t>
  </si>
  <si>
    <t xml:space="preserve">Základní škola a Mateřská škola, Dětenice, okres Jičín </t>
  </si>
  <si>
    <t>1163755349/0800</t>
  </si>
  <si>
    <t>Základní škola a Mateřská škola, Jičíněves 44</t>
  </si>
  <si>
    <t>181586628/0300</t>
  </si>
  <si>
    <t>Základní škola Libuň 33</t>
  </si>
  <si>
    <t>78-8506680257/0100</t>
  </si>
  <si>
    <t>Základní škola a Mateřská škola, Lužany 155, okres Jičín</t>
  </si>
  <si>
    <t>1163792369/0800</t>
  </si>
  <si>
    <t>Základní škola Nemyčeves 77</t>
  </si>
  <si>
    <t>1163763349/0800</t>
  </si>
  <si>
    <t xml:space="preserve">Základní škola a mateřská škola Radim, okres Jičín </t>
  </si>
  <si>
    <t>181394626/0300</t>
  </si>
  <si>
    <t>Základní škola Slatiny 17</t>
  </si>
  <si>
    <t>78-8505570267/0100</t>
  </si>
  <si>
    <t>Základní škola Valdice, okres Jičín</t>
  </si>
  <si>
    <t>78-8504450247/0100</t>
  </si>
  <si>
    <t>Základní umělecká škola J. B. Foerstera,  Jičín, Valdštejnovo náměstí 1</t>
  </si>
  <si>
    <t>19-1161847389/0800</t>
  </si>
  <si>
    <t>K - klub - středisko volného času, Jičín, Valdštejnovo nám. 99</t>
  </si>
  <si>
    <t>27-3194190247/0100</t>
  </si>
  <si>
    <t>Školní jídelna mateřské školy Sobotka, Jičínská 435</t>
  </si>
  <si>
    <t>78-8505010227/0100</t>
  </si>
  <si>
    <t>Základní škola  Nová Paka, Husitská 1695, okres Jičín</t>
  </si>
  <si>
    <t>1163581369/0800</t>
  </si>
  <si>
    <t>Základní škola Nová Paka, Komenského 555</t>
  </si>
  <si>
    <t>1160418339/0800</t>
  </si>
  <si>
    <t>Základní umělecká škola Nová Paka, Masarykovo náměstí 1</t>
  </si>
  <si>
    <t>1160776339/0800</t>
  </si>
  <si>
    <t>Masarykova základní škola Stará Paka, Revoluční 355</t>
  </si>
  <si>
    <t>1163363329/0800</t>
  </si>
  <si>
    <t>Základní škola a Mateřská škola, Pecka 38, okres Jičín</t>
  </si>
  <si>
    <t>1163013329/0800</t>
  </si>
  <si>
    <t>Základní škola a Mateřská škola,Vidochov 66, okres Jičín</t>
  </si>
  <si>
    <t>1163796319/0800</t>
  </si>
  <si>
    <t>1. mateřská škola Nová Paka, Husitská 217</t>
  </si>
  <si>
    <t>182-1163772309/0800</t>
  </si>
  <si>
    <t>2. mateřská škola Nová Paka, Školní 1257</t>
  </si>
  <si>
    <t>182-1163773379/0800</t>
  </si>
  <si>
    <t>Mateřská škola, Stará Paka, Komenského 466</t>
  </si>
  <si>
    <t>182-1163743399/0800</t>
  </si>
  <si>
    <t>Školní jídelna základní školy Nová Paka, Komenského 555</t>
  </si>
  <si>
    <t>182-1163764309/0800</t>
  </si>
  <si>
    <t>Školní jídelna základní školy Nová Paka, Husitská 1695</t>
  </si>
  <si>
    <t>182-1163766339/0800</t>
  </si>
  <si>
    <t>Dům dětí a mládeže STONOŽKA Nová Paka</t>
  </si>
  <si>
    <t>2600220735/2010</t>
  </si>
  <si>
    <t>Ná</t>
  </si>
  <si>
    <t>Mateřská škola, Broumov</t>
  </si>
  <si>
    <t>78-8863200207/0100</t>
  </si>
  <si>
    <t>Základní škola Hradební, Broumov</t>
  </si>
  <si>
    <t>8241920277/0100</t>
  </si>
  <si>
    <t>Masarykova základní škola Broumov, Komenského 312, okres Náchod</t>
  </si>
  <si>
    <t>43-9165260207/0100</t>
  </si>
  <si>
    <t>Základní umělecká škola Broumov</t>
  </si>
  <si>
    <t>27-0385440217/0100</t>
  </si>
  <si>
    <t>Dům dětí a mládeže Ulita Broumov, okres Náchod</t>
  </si>
  <si>
    <t>78-8752740227/0100</t>
  </si>
  <si>
    <t>Mateřská škola Meziměstí</t>
  </si>
  <si>
    <t>78-8854840237/0100</t>
  </si>
  <si>
    <t>Mateřská škola Vižňov</t>
  </si>
  <si>
    <t>78-8854830207/0100</t>
  </si>
  <si>
    <t>Základní škola, Meziměstí, okres Náchod</t>
  </si>
  <si>
    <t>78-8854570257/0100</t>
  </si>
  <si>
    <t>Základní škola a Mateřská škola, Teplice nad Metují</t>
  </si>
  <si>
    <t>1185548359/0800</t>
  </si>
  <si>
    <t>Základní škola a mateřská škola, Adršpach</t>
  </si>
  <si>
    <t>7907020247/0100</t>
  </si>
  <si>
    <t>Mateřská škola Božanov</t>
  </si>
  <si>
    <t>78-8862580287/0100</t>
  </si>
  <si>
    <t>Mateřská škola, Hejtmánkovice</t>
  </si>
  <si>
    <t>78-8859890217/0100</t>
  </si>
  <si>
    <t>Mateřská škola Heřmánkovice</t>
  </si>
  <si>
    <t>214086989/0600</t>
  </si>
  <si>
    <t>Základní škola a mateřská škola, Jetřichov, okres Náchod</t>
  </si>
  <si>
    <t>78-8856260287/0100</t>
  </si>
  <si>
    <t>Základní škola a mateřská škola Martínkovice, okres Náchod</t>
  </si>
  <si>
    <t>78-8862130227/0100</t>
  </si>
  <si>
    <t>Mateřská škola Šonov</t>
  </si>
  <si>
    <t>78-8860380257/0100</t>
  </si>
  <si>
    <t>Základní škola a Mateřská škola, Vernéřovice, okres Náchod</t>
  </si>
  <si>
    <t>181813317/0300</t>
  </si>
  <si>
    <t>Základní škola a Mateřská škola, Dolany, okres Náchod</t>
  </si>
  <si>
    <t>78-8859880297/0100</t>
  </si>
  <si>
    <t>Mateřská škola Heřmanice</t>
  </si>
  <si>
    <t>78-8860470287/0100</t>
  </si>
  <si>
    <t>Základní škola a Mateřská škola, Chvalkovice, okres Náchod</t>
  </si>
  <si>
    <t>78-8861030267/0100</t>
  </si>
  <si>
    <t>Základní škola Boženy Němcové Jaroměř, Husovo náměstí 352, okres Náchod</t>
  </si>
  <si>
    <t>78-8828580267/0100</t>
  </si>
  <si>
    <t>Základní škola Jaroměř, Na Ostrově 4, okres Náchod</t>
  </si>
  <si>
    <t>78-8827970247/0100</t>
  </si>
  <si>
    <t>Základní škola Jaroměř-Josefov, Vodárenská 370, okres Náchod</t>
  </si>
  <si>
    <t>78-8829780287/0100</t>
  </si>
  <si>
    <t>Mateřská škola Jaroměř, Lužická 321</t>
  </si>
  <si>
    <t>27-0399970227/0100</t>
  </si>
  <si>
    <t xml:space="preserve">Zařízení školního stravování, Na Karlově 181, Jaroměř, okres Náchod </t>
  </si>
  <si>
    <t>78-8829790207/0100</t>
  </si>
  <si>
    <t>Školní jídelna Jaroměř-Josefov, Vodárenská 370</t>
  </si>
  <si>
    <t>78-8829800217/0100</t>
  </si>
  <si>
    <t>Základní škola a Mateřská škola, Jasenná, okres Náchod</t>
  </si>
  <si>
    <t>181782514/0300</t>
  </si>
  <si>
    <t>Základní škola a Mateřská škola Rasošky, okres Náchod</t>
  </si>
  <si>
    <t>181814432/0300</t>
  </si>
  <si>
    <t xml:space="preserve"> Mateřská škola, Rychnovek-Zvole, okres Náchod</t>
  </si>
  <si>
    <t>78-8864490277/0100</t>
  </si>
  <si>
    <t>Základní škola, Velichovky, okres Náchod</t>
  </si>
  <si>
    <t>78-8860200287/0100</t>
  </si>
  <si>
    <t>Mateřská škola Velichovky</t>
  </si>
  <si>
    <t>181809035/0300</t>
  </si>
  <si>
    <t>Základní škola a Mateřská škola, Velký Třebešov, okres Náchod</t>
  </si>
  <si>
    <t>181780957/0300</t>
  </si>
  <si>
    <t>Základní umělecká škola F. A. Šporka, Jaroměř</t>
  </si>
  <si>
    <t>27-0397270227/0100</t>
  </si>
  <si>
    <t>Dům dětí a mládeže Klíč Jaroměř</t>
  </si>
  <si>
    <t>35-5703590257/0100</t>
  </si>
  <si>
    <t>Mateřská škola, Červený Kostelec, Náchodská 270, okres Náchod</t>
  </si>
  <si>
    <t>78-8861210217/0100</t>
  </si>
  <si>
    <t>Mateřská škola Červený Kostelec, Větrník 999, okres Náchod</t>
  </si>
  <si>
    <t>78-8861050217/0100</t>
  </si>
  <si>
    <t>Základní škola, Červený Kostelec, Lhota, Bratří Čapků 138, okres Náchod</t>
  </si>
  <si>
    <t>78-8861280207/0100</t>
  </si>
  <si>
    <t>Základní škola a Mateřská škola, Červený Kostelec, Olešnice 190</t>
  </si>
  <si>
    <t>78-8861260257/0100</t>
  </si>
  <si>
    <t>Základní škola V. Hejny Červený Kostelec, Komenského 540, okres Náchod</t>
  </si>
  <si>
    <t>78-8861190287/0100</t>
  </si>
  <si>
    <t>Základní umělecká škola Červený Kostelec, okres Náchod</t>
  </si>
  <si>
    <t>39135551/0100</t>
  </si>
  <si>
    <t>Mateřská škola J. A. Komenského, Česká Skalice, Křenkova 42</t>
  </si>
  <si>
    <t>78-8855620287/0100</t>
  </si>
  <si>
    <t>Základní škola Česká Skalice, okres Náchod</t>
  </si>
  <si>
    <t>78-8855600227/0100</t>
  </si>
  <si>
    <t xml:space="preserve">Středisko volného času Bájo, Česká Skalice </t>
  </si>
  <si>
    <t>1183567329/0800</t>
  </si>
  <si>
    <t>Mateřská škola Velox Hronov, Havlíčkova 520</t>
  </si>
  <si>
    <t>78-8858330277/0100</t>
  </si>
  <si>
    <t>Mateřská škola a Základní škola Hronov-Velký Dřevíč</t>
  </si>
  <si>
    <t>78-8858110207/0100</t>
  </si>
  <si>
    <t>Základní škola Hronov-Velký Dřevíč, okres Náchod</t>
  </si>
  <si>
    <t>78-8857980227/0100</t>
  </si>
  <si>
    <t>Základní škola a Mateřská škola Hronov, okres Náchod</t>
  </si>
  <si>
    <t>78-8857900207/0100</t>
  </si>
  <si>
    <t>Základní umělecká škola Hronov, okres Náchod</t>
  </si>
  <si>
    <t>8225590247/0100</t>
  </si>
  <si>
    <t>Dům dětí a mládeže Domino Hronov</t>
  </si>
  <si>
    <t>8272590207/0100</t>
  </si>
  <si>
    <t>Mateřská škola Náchod, Alšova ul. 952</t>
  </si>
  <si>
    <t>78-8859390247/0100</t>
  </si>
  <si>
    <t>Mateřská škola Náchod, Březinova ul. 669</t>
  </si>
  <si>
    <t>78-8859130277/0100</t>
  </si>
  <si>
    <t>Mateřská škola Náchod, Komenského ul. 301</t>
  </si>
  <si>
    <t>78-8859360267/0100</t>
  </si>
  <si>
    <t>Mateřská škola Náchod, Vančurova ul. 1345</t>
  </si>
  <si>
    <t>78-8859100297/0100</t>
  </si>
  <si>
    <t>Mateřská škola Náchod, Vítkova ul. 304</t>
  </si>
  <si>
    <t>78-8859110217/0100</t>
  </si>
  <si>
    <t>Mateřská škola Náchod, Havlíčkova ul. 1848</t>
  </si>
  <si>
    <t>78-8859160257/0100</t>
  </si>
  <si>
    <t>Mateřská škola Náchod, Myslbekova ul. 4</t>
  </si>
  <si>
    <t>78-8859410287/0100</t>
  </si>
  <si>
    <t>Základní škola, Náchod, 1. Máje 365</t>
  </si>
  <si>
    <t>78-8859170287/0100</t>
  </si>
  <si>
    <t>Základní škola, Náchod, Pavlišovská 55</t>
  </si>
  <si>
    <t>78-8859180207/0100</t>
  </si>
  <si>
    <t>Základní škola, Náchod, Drtinovo náměstí 121</t>
  </si>
  <si>
    <t>78-8859590257/0100</t>
  </si>
  <si>
    <t>Základní škola T. G. Masaryka Náchod, Bartoňova 1005</t>
  </si>
  <si>
    <t>14503653/0300</t>
  </si>
  <si>
    <t>Základní škola, Náchod, Komenského 425</t>
  </si>
  <si>
    <t>27-1516190217/0100</t>
  </si>
  <si>
    <t>Základní škola Náchod-Plhov, Příkopy 1186</t>
  </si>
  <si>
    <t>27-1516170267/0100</t>
  </si>
  <si>
    <t>Základní umělecká škola, Náchod, Tyršova 247</t>
  </si>
  <si>
    <t>274272003/0300</t>
  </si>
  <si>
    <t xml:space="preserve">Středisko volného času Déčko, Náchod , Zámecká 243 </t>
  </si>
  <si>
    <t>2000323861/2010</t>
  </si>
  <si>
    <t>Mateřská škola Police nad Metují, okres Náchod</t>
  </si>
  <si>
    <t>78-8859920287/0100</t>
  </si>
  <si>
    <t>Základní škola a Mateřská škola, Police nad Metují, okres Náchod</t>
  </si>
  <si>
    <t>8270700257/0100</t>
  </si>
  <si>
    <t>Základní umělecká škola Police nad Metují, okres Náchod</t>
  </si>
  <si>
    <t>31635-551/0100</t>
  </si>
  <si>
    <t>Základní škola a Mateřská škola, Bukovice, okres Náchod</t>
  </si>
  <si>
    <t>78-8858720267/0100</t>
  </si>
  <si>
    <t>Mateřská škola Červená Hora</t>
  </si>
  <si>
    <t>78-8860720207/0100</t>
  </si>
  <si>
    <t>Základní škola a Mateřská škola, Česká Čermná, okres Náchod</t>
  </si>
  <si>
    <t>78-8858580217/0100</t>
  </si>
  <si>
    <t>Základní škola a Mateřská škola Dolní Radechová, okres Náchod</t>
  </si>
  <si>
    <t>78-8857290277/0100</t>
  </si>
  <si>
    <t>Mateřská škola Horní Radechová</t>
  </si>
  <si>
    <t>78-8861170227/0100</t>
  </si>
  <si>
    <t>Základní škola a Mateřská škola Hořičky, okres Náchod</t>
  </si>
  <si>
    <t>1183756349/0800</t>
  </si>
  <si>
    <t>Mateřská škola Kramolna</t>
  </si>
  <si>
    <t>78-8860090217/0100</t>
  </si>
  <si>
    <t>Základní škola a Mateřská škola Machov, okres Náchod</t>
  </si>
  <si>
    <t>181795542/0300</t>
  </si>
  <si>
    <t>Mateřská škola Nový Hrádek</t>
  </si>
  <si>
    <t>78-9381200217/0100</t>
  </si>
  <si>
    <t>Základní škola, Nový Hrádek, okres Náchod</t>
  </si>
  <si>
    <t>78-8947860237/0100</t>
  </si>
  <si>
    <t>Základní škola a Mateřská škola Stárkov</t>
  </si>
  <si>
    <t>181833609/0300</t>
  </si>
  <si>
    <t>Základní škola a Mateřská škola, Studnice, okres Náchod</t>
  </si>
  <si>
    <t>101296533/0300</t>
  </si>
  <si>
    <t>Základní škola a Mateřská škola Suchý Důl, okres Náchod</t>
  </si>
  <si>
    <t>78-8858200237/0100</t>
  </si>
  <si>
    <t>Základní škola a Mateřská škola Velká Jesenice, okres Náchod</t>
  </si>
  <si>
    <t>181847349/0300</t>
  </si>
  <si>
    <t>Mateřská škola Velké Poříčí</t>
  </si>
  <si>
    <t>78-8853380267/0100</t>
  </si>
  <si>
    <t>Základní škola Velké Poříčí, okres Náchod</t>
  </si>
  <si>
    <t>78-8853340257/0100</t>
  </si>
  <si>
    <t>Mateřská škola Žďár nad Metují</t>
  </si>
  <si>
    <t>78-8861330227/0100</t>
  </si>
  <si>
    <t>Základní škola,  Žďár nad Metují, okres Náchod</t>
  </si>
  <si>
    <t>78-8861860287/0100</t>
  </si>
  <si>
    <t>Základní škola a Mateřská škola Žďárky, okres Náchod</t>
  </si>
  <si>
    <t>78-8861620267/0100</t>
  </si>
  <si>
    <t>Mateřská škola Horní Rybníky</t>
  </si>
  <si>
    <t>3954053369/0800</t>
  </si>
  <si>
    <t>Mateřská škola Nové Město nad Metují, Na Františku 845, okres Náchod</t>
  </si>
  <si>
    <t>788856170257/0100</t>
  </si>
  <si>
    <t>Mateřská škola Nové Město nad Metují, Rašínova 600, okres Náchod</t>
  </si>
  <si>
    <t>788856160227/0100</t>
  </si>
  <si>
    <t>Základní škola Nové Město nad Metují, Komenského 15, okres Náchod</t>
  </si>
  <si>
    <t>40734-551/0100</t>
  </si>
  <si>
    <t>Základní škola Nové Město nad Metují, Školní 1000, okres Náchod</t>
  </si>
  <si>
    <t>40830-551/0100</t>
  </si>
  <si>
    <t>Základní umělecká škola Bedřicha Smetany Nové Město nad Metují, Husovo nám. 1209,  okres Náchod</t>
  </si>
  <si>
    <t>8216850297/0100</t>
  </si>
  <si>
    <t>Dům dětí a mládeže Stonožka, Nové Město nad Metují, Malecí 588, okres Náchod</t>
  </si>
  <si>
    <t>788856110297/0100</t>
  </si>
  <si>
    <t>Základní škola a mateřská škola Bohuslavice, okres Náchod</t>
  </si>
  <si>
    <t>181807152/0300</t>
  </si>
  <si>
    <t>Základní škola a Mateřská škola, Černčice, okres Náchod</t>
  </si>
  <si>
    <t>78-8856980217/0100</t>
  </si>
  <si>
    <t>Základní škola a Mateřská škola Nahořany, okres Náchod</t>
  </si>
  <si>
    <t>78-8857940217/0100</t>
  </si>
  <si>
    <t>Základní škola a Mateřská škola Provodov-Šonov, okres Náchod</t>
  </si>
  <si>
    <t>78-8855400217/0100</t>
  </si>
  <si>
    <t>Mateřská škola Slavoňov</t>
  </si>
  <si>
    <t>78-8860410217/0100</t>
  </si>
  <si>
    <t>Základní škola a Mateřská škola Krčín</t>
  </si>
  <si>
    <t>43-4009870297/0100</t>
  </si>
  <si>
    <t>RK</t>
  </si>
  <si>
    <t>Mateřská škola Bačetín</t>
  </si>
  <si>
    <t>19-1244278329/0800</t>
  </si>
  <si>
    <t>Mateřská škola České Meziříčí, okres Rychnov nad Kněžnou</t>
  </si>
  <si>
    <t>4285232339/0800</t>
  </si>
  <si>
    <t>Mateřská škola Dobré</t>
  </si>
  <si>
    <t>1244224339/0800</t>
  </si>
  <si>
    <t>Mateřská škola J. A. Komenského Dobruška, Komenského 577</t>
  </si>
  <si>
    <t>78-9379910287/0100</t>
  </si>
  <si>
    <t>Mateřská škola Opočno</t>
  </si>
  <si>
    <t>1244264349/0800</t>
  </si>
  <si>
    <t>Mateřská škola Pohoří</t>
  </si>
  <si>
    <t>162457820/0600</t>
  </si>
  <si>
    <t>Mateřská škola Rohenice</t>
  </si>
  <si>
    <t>181406930/0300</t>
  </si>
  <si>
    <t>Mateřská škola Houdkovice</t>
  </si>
  <si>
    <t>216220395/0600</t>
  </si>
  <si>
    <t>Mateřská škola Val</t>
  </si>
  <si>
    <t>218581637/0600</t>
  </si>
  <si>
    <t>Základní škola a Mateřská škola Ohnišov</t>
  </si>
  <si>
    <t>115-2742650247/0100</t>
  </si>
  <si>
    <t>Základní škola a Montessori mateřská škola,  Podbřezí, okres Rychnov nad Kněžnou</t>
  </si>
  <si>
    <t>78-8996560257/0100</t>
  </si>
  <si>
    <t>Základní škola Pohoří, okres Rychnov nad Kněžnou</t>
  </si>
  <si>
    <t>162600631/0600</t>
  </si>
  <si>
    <t>Základní škola a mateřská škola Přepychy, okres Rychnov nad Kněžnou</t>
  </si>
  <si>
    <t>181729959/0300</t>
  </si>
  <si>
    <t>Základní škola České Meziříčí, okres Rychnov nad Kněžnou</t>
  </si>
  <si>
    <t>180812267/0300</t>
  </si>
  <si>
    <t>Základní škola a Mateřská škola Děštné v Orlických horách</t>
  </si>
  <si>
    <t>180846387/0300</t>
  </si>
  <si>
    <t>Základní škola Dobré, okres Rychnov nad Kněžnou</t>
  </si>
  <si>
    <t>162113323/0600</t>
  </si>
  <si>
    <t>Základní škola Františka Kupky Dobruška, Františka Kupky 350, okres Rychnov nad Kněžnou</t>
  </si>
  <si>
    <t>78-9379900257/0100</t>
  </si>
  <si>
    <t>Základní škola Dobruška, Pulická 378, okres Rychnov nad Kněžnou</t>
  </si>
  <si>
    <t>78-9379890247/0100</t>
  </si>
  <si>
    <t>Základní škola a Mateřská škola v Olešnici v Orlických horách</t>
  </si>
  <si>
    <t>260834634/0300</t>
  </si>
  <si>
    <t>Základní škola, Opočno, okres Rychnov nad Kněžnou</t>
  </si>
  <si>
    <t>1244269369/0800</t>
  </si>
  <si>
    <t>Dům dětí a mládeže Dobruška, Domašínská 363</t>
  </si>
  <si>
    <t>1241555319/0800</t>
  </si>
  <si>
    <t xml:space="preserve">Základní umělecká škola, Dobruška, Kostelní 428 </t>
  </si>
  <si>
    <t>78-8971100297/0100</t>
  </si>
  <si>
    <t xml:space="preserve">Základní umělecká škola, Opočno, Trčkovo náměstí 10 </t>
  </si>
  <si>
    <t>1243910329/0800</t>
  </si>
  <si>
    <t>Základní škola T. G. Masaryka Borohrádek, příspěvková organizace</t>
  </si>
  <si>
    <t>170219558/0300</t>
  </si>
  <si>
    <t>Základní škola a mateřská škola Častolovice</t>
  </si>
  <si>
    <t>180847937/0300</t>
  </si>
  <si>
    <t>Základní škola a Mateřská škola Doudleby nad Orlicí</t>
  </si>
  <si>
    <t>180937369/0300</t>
  </si>
  <si>
    <t>Základní škola Gutha-Jarkovského Kostelec nad Orlicí</t>
  </si>
  <si>
    <t>1186906349/0800</t>
  </si>
  <si>
    <t>Základní škola Týniště nad Orlicí, okres Rychnov nad Kněžnou</t>
  </si>
  <si>
    <t>19-1403100297/0100</t>
  </si>
  <si>
    <t>Základní škola a mateřská škola Albrechtice nad Orlicí</t>
  </si>
  <si>
    <t>78-9378740247/0100</t>
  </si>
  <si>
    <t>Základní škola a mateřská škola Bolehošť, okres Rychnov nad Kněžnou</t>
  </si>
  <si>
    <t>180849457/0300</t>
  </si>
  <si>
    <t>Masarykova základní škola a mateřská škola, Čermná nad Orlicí</t>
  </si>
  <si>
    <t>78-9379600297/0100</t>
  </si>
  <si>
    <t>Základní škola a Mateřská škola, Čestice, okres Rychnov nad Kněžnou</t>
  </si>
  <si>
    <t>78-9378290207/0100</t>
  </si>
  <si>
    <t>Mateřská škola Chleny</t>
  </si>
  <si>
    <t>249494165/0300</t>
  </si>
  <si>
    <t>Základní škola a Mateřská škola, Lípa nad Orlicí, okres Rychnov nad Kněžnou</t>
  </si>
  <si>
    <t>1244293369/0800</t>
  </si>
  <si>
    <t>Základní škola Olešnice, okres Rychnov nad Kněžnou</t>
  </si>
  <si>
    <t>78-9378280287/0100</t>
  </si>
  <si>
    <t>Základní škola a mateřská škola, Žďár nad Orlicí, okres Rychnov nad Kněžnou</t>
  </si>
  <si>
    <t>27-0811500287/0100</t>
  </si>
  <si>
    <t>Mateřská škola Borohrádek, příspěvková organizace</t>
  </si>
  <si>
    <t>181332572/0300</t>
  </si>
  <si>
    <t>Mateřská škola Kostelec nad Orlicí, Krupkova 1411</t>
  </si>
  <si>
    <t>78-9380390207/0100</t>
  </si>
  <si>
    <t>Mateřská škola Kostelec nad Orlicí, Mánesova 987</t>
  </si>
  <si>
    <t>1244279399/0800</t>
  </si>
  <si>
    <t>Mateřská škola Týniště nad Orlicí, Družstevní 938</t>
  </si>
  <si>
    <t>78-9380040207/0100</t>
  </si>
  <si>
    <t>Mateřská škola Týniště nad Orlicí, Lipská 259</t>
  </si>
  <si>
    <t>27-0811510207/0100</t>
  </si>
  <si>
    <t>Základní umělecká škola F.I. Tůmy, Kostelec nad Orlicí, Tyršova 17</t>
  </si>
  <si>
    <t>78-8971620217/0100</t>
  </si>
  <si>
    <t>Základní umělecká škola, Týniště nad Orlicí</t>
  </si>
  <si>
    <t>22733-571/0100</t>
  </si>
  <si>
    <t>Dům dětí a mládeže Kostelec nad Orlicí, Žižkova 367</t>
  </si>
  <si>
    <t>2200377848/2010</t>
  </si>
  <si>
    <t>Dům dětí a mládeže, Týniště nad Orlicí</t>
  </si>
  <si>
    <t>78-8971070227/0100</t>
  </si>
  <si>
    <t>Základní škola a mateřská škola Javornice</t>
  </si>
  <si>
    <t>78-9378110237/0100</t>
  </si>
  <si>
    <t>Základní škola a Mateřská škola Lhoty u Potštejna</t>
  </si>
  <si>
    <t>1244211319/0800</t>
  </si>
  <si>
    <t>Základní škola Rokytnice v Orlických horách, okres Rychnov nad Kněžnou</t>
  </si>
  <si>
    <t>1244227329/0800</t>
  </si>
  <si>
    <t>Základní škola Rychnov nad Kněžnou, Javornická 1596</t>
  </si>
  <si>
    <t>1244222309/0800</t>
  </si>
  <si>
    <t>Základní škola Rychnov nad Kněžnou, Masarykova 563</t>
  </si>
  <si>
    <t>101107210/0300</t>
  </si>
  <si>
    <t>Základní škola a Mateřská škola
Skuhrov nad Bělou, okres Rychnov nad Kněžnou</t>
  </si>
  <si>
    <t>1244218369/0800</t>
  </si>
  <si>
    <t>Základní škola a Mateřská škola Slatina nad Zdobnicí, okres Rychnov nad Kněžnou</t>
  </si>
  <si>
    <t>78-9377900237/0100</t>
  </si>
  <si>
    <t>Základní škola Solnice, okres Rychnov nad Kněžnou</t>
  </si>
  <si>
    <t>1244216339/0800</t>
  </si>
  <si>
    <t>Základní škola Vamberk, okres Rychnov nad Kněžnou</t>
  </si>
  <si>
    <t>1244210359/0800</t>
  </si>
  <si>
    <t>Základní škola a mateřská škola Voděrady, okres Rychnov nad Kněžnou</t>
  </si>
  <si>
    <t>181576382/0300</t>
  </si>
  <si>
    <t>Základní škola a Mateřská škola, Bílý Újezd, okres Rychnov nad Kněžnou</t>
  </si>
  <si>
    <t>180197700/0300</t>
  </si>
  <si>
    <t>Základní škola a Mateřská škola, Černíkovice, okres Rychnov nad Kněžnou</t>
  </si>
  <si>
    <t>180446885/0300</t>
  </si>
  <si>
    <t>Základní škola  a Mateřská škola Kvasiny, okres Rychnov nad Kněžnou</t>
  </si>
  <si>
    <t>181205549/0300</t>
  </si>
  <si>
    <t>Základní škola a Mateřská škola Lično 43, okres Rychnov nad Kněžnou</t>
  </si>
  <si>
    <t>180848876/0300</t>
  </si>
  <si>
    <t>Základní škola a Mateřská škola Lukavice, okres Rychnov nad Kněžnou</t>
  </si>
  <si>
    <t>1244237359/0800</t>
  </si>
  <si>
    <t>Základní škola a Mateřská škola, Orlické Záhoří, okres Rychnov nad Kněžnou</t>
  </si>
  <si>
    <t>257011370/0300</t>
  </si>
  <si>
    <t>Základní škola a mateřská škola Pěčín</t>
  </si>
  <si>
    <t>1244226369/0800</t>
  </si>
  <si>
    <t>Základní a Mateřská škola, Potštejn, okres Rychnov nad Kněžnou</t>
  </si>
  <si>
    <t>181333030/0300</t>
  </si>
  <si>
    <t>Základní škola a mateřská škola Rychnov nad Kněžnou, Roveň 60</t>
  </si>
  <si>
    <t>1244221349/0800</t>
  </si>
  <si>
    <t>Základní škola a mateřská škola Rybná nad Zdobnicí, okres Rychnov nad Kněžnou</t>
  </si>
  <si>
    <t>181871234/0300</t>
  </si>
  <si>
    <t>Základní škola a Mateřská škola Synkov-Slemeno</t>
  </si>
  <si>
    <t>27-6310080277/0100</t>
  </si>
  <si>
    <t>Základní škola a Mateřská škola, Záměl, okres Rychnov nad Kněžnou</t>
  </si>
  <si>
    <t>2300696256/2010</t>
  </si>
  <si>
    <t>Mateřská škola Bartošovice v Orlických horách, okres Rychnov nad Kněžnou</t>
  </si>
  <si>
    <t>1244242369/0800</t>
  </si>
  <si>
    <t>Mateřská škola Liberk 4</t>
  </si>
  <si>
    <t>1244274379/0800</t>
  </si>
  <si>
    <t>Mateřská škola Rokytnice v Orlických horách, okres Rychnov nad Kněžnou</t>
  </si>
  <si>
    <t>1244231379/0800</t>
  </si>
  <si>
    <t>Mateřská škola Rychnov nad Kněžnou, Boženy Němcové 648</t>
  </si>
  <si>
    <t>1244229359/0800</t>
  </si>
  <si>
    <t>Mateřská škola  Láň, Rychnov nad Kněžnou, Českých bratří 1387</t>
  </si>
  <si>
    <t>1244223379/0800</t>
  </si>
  <si>
    <t>Mateřská škola Rychnov nad Kněžnou, Javornická 1379</t>
  </si>
  <si>
    <t>1244228399/0800</t>
  </si>
  <si>
    <t>Mateřská škola Rychnov nad Kněžnou, Mírová 1487</t>
  </si>
  <si>
    <t>1244230309/0800</t>
  </si>
  <si>
    <t>Mateřská škola Rychnov nad Kněžnou, Na Drahách 129</t>
  </si>
  <si>
    <t>1244220389/0800</t>
  </si>
  <si>
    <t>Mateřská škola Solnice</t>
  </si>
  <si>
    <t>1244248349/0800</t>
  </si>
  <si>
    <t>Mateřská škola Vamberk, Tyršova 280, okres Rychnov nad Kněžnou</t>
  </si>
  <si>
    <t>1244212389/0800</t>
  </si>
  <si>
    <t>Dům dětí a mládeže, Rychnov nad Kněžnou, Poláčkovo náměstí 88</t>
  </si>
  <si>
    <t>78-8970890207/0100</t>
  </si>
  <si>
    <t>Základní umělecká škola, Rychnov nad Kněžnou, Panská 1492</t>
  </si>
  <si>
    <t>78-8971020297/0100</t>
  </si>
  <si>
    <t>Školní jídelna RK, Rychnov nad Kněžnou, U Stadionu 1229</t>
  </si>
  <si>
    <t>1240856339/0800</t>
  </si>
  <si>
    <t>Tu</t>
  </si>
  <si>
    <t>Základní škola Podharť, Dvůr Králové nad Labem, Máchova 884</t>
  </si>
  <si>
    <t>199072238/0300</t>
  </si>
  <si>
    <t>Základní škola Schulzovy sady, Dvůr Králové nad Labem, Školní 1235</t>
  </si>
  <si>
    <t>199236706/0300</t>
  </si>
  <si>
    <t>Základní škola Strž, Dvůr Králové nad Labem, E. Krásnohorské 2919</t>
  </si>
  <si>
    <t>273878193/0300</t>
  </si>
  <si>
    <t>Základní škola 5. května, Dvůr Králové nad Labem, 28. října 731</t>
  </si>
  <si>
    <t>108829857/0300</t>
  </si>
  <si>
    <t>Základní umělecká škola R.A.Dvorského, Dvůr Králové nad Labem, náměstí T.G.M.  83</t>
  </si>
  <si>
    <t>273400253/0300</t>
  </si>
  <si>
    <t>Základní škola a Mateřská škola, Kocbeře, okres Trutnov</t>
  </si>
  <si>
    <t>181266755/0300</t>
  </si>
  <si>
    <t>Mateřská škola, Lanžov, okres Trutnov</t>
  </si>
  <si>
    <t>195391266/0300</t>
  </si>
  <si>
    <t>Mateřská škola, Dvůr Králové nad Labem, Drtinova 1444, okres Trutnov</t>
  </si>
  <si>
    <t>182036724/0300</t>
  </si>
  <si>
    <t>Mateřská škola, Dvůr Králové nad Labem, Elišky Krásnohorské 2428</t>
  </si>
  <si>
    <t>182037874/0300</t>
  </si>
  <si>
    <t>Základní škola a Mateřská škola, Vítězná, okres Trutnov</t>
  </si>
  <si>
    <t>181709616/0300</t>
  </si>
  <si>
    <t>Základní škola a mateřská škola MUDr. Josefa Moravce, Nemojov</t>
  </si>
  <si>
    <t>207851056/0600</t>
  </si>
  <si>
    <t>Mateřská škola, Třebihošť, Okres Trutnov</t>
  </si>
  <si>
    <t>86-0303290287/0100</t>
  </si>
  <si>
    <t>Základní škola a Mateřská škola, Bílá Třemešná, okres Trutnov</t>
  </si>
  <si>
    <t>222456564/0300</t>
  </si>
  <si>
    <t xml:space="preserve">Mateřská škola Choustníkovo Hradiště </t>
  </si>
  <si>
    <t>86-0301120217/0100</t>
  </si>
  <si>
    <t>Mateřská škola, Borovnice, Okres Trutnov</t>
  </si>
  <si>
    <t>78-8505750217/0100</t>
  </si>
  <si>
    <t>Mateřská škola, Libotov, Okres Trutnov</t>
  </si>
  <si>
    <t>181883606/0300</t>
  </si>
  <si>
    <t>Základní škola a Mateřská škola, Mostek, okres Trutnov</t>
  </si>
  <si>
    <t>181770345/0300</t>
  </si>
  <si>
    <t>Mateřská škola, Horní Brusnice</t>
  </si>
  <si>
    <t>181882582/0300</t>
  </si>
  <si>
    <t>Základní škola Dukelských bojovníků a mateřská škola, Dubenec</t>
  </si>
  <si>
    <t>181792245/0300</t>
  </si>
  <si>
    <t>Dům dětí a mládeže JEDNIČKA, Dvůr Králové nad Labem, Spojených národů 1620</t>
  </si>
  <si>
    <t>194470229/0300</t>
  </si>
  <si>
    <t>Základní škola a Mateřská škola, Janské Lázně, okres Trutnov</t>
  </si>
  <si>
    <t>163172317/0600</t>
  </si>
  <si>
    <t>Základní škola a Mateřská škola, Pec pod Sněžkou, okres Trutnov</t>
  </si>
  <si>
    <t>162442688/0600</t>
  </si>
  <si>
    <t>Mateřská škola, Rtyně v Podkrkonoší</t>
  </si>
  <si>
    <t>1304640319/0800</t>
  </si>
  <si>
    <t>Základní škola a Základní umělecká škola, Rtyně v Podkrkonoší, Okres Trutnov</t>
  </si>
  <si>
    <t>104047567/0300</t>
  </si>
  <si>
    <t>Základní škola a mateřská škola, Svoboda nad Úpou, okres Trutnov</t>
  </si>
  <si>
    <t>1304630399/0800</t>
  </si>
  <si>
    <t>Mateřská škola, Trutnov</t>
  </si>
  <si>
    <t>86-0304100297/0100</t>
  </si>
  <si>
    <t>Základní škola, Trutnov, Rudolfa Frimla 816</t>
  </si>
  <si>
    <t>31828-601/0100</t>
  </si>
  <si>
    <t>Základní škola, Trutnov, V Domcích 488</t>
  </si>
  <si>
    <t>7827380277/0100</t>
  </si>
  <si>
    <t>Základní škola, Trutnov, Komenského 399</t>
  </si>
  <si>
    <t>2573403359/0800</t>
  </si>
  <si>
    <t>Základní škola kpt. Jaroše, Trutnov, Gorkého 38</t>
  </si>
  <si>
    <t>150412211/0600</t>
  </si>
  <si>
    <t>Základní škola, Trutnov 2, Mládežnická 536</t>
  </si>
  <si>
    <t>31625601/0100</t>
  </si>
  <si>
    <t>Základní škola, Trutnov 3, Náchodská 18</t>
  </si>
  <si>
    <t>7827820287/0100</t>
  </si>
  <si>
    <t>Základní umělecká škola, Trutnov</t>
  </si>
  <si>
    <t>130987640/0300</t>
  </si>
  <si>
    <t xml:space="preserve"> Základní škola pro žáky se specifickými  poruchami učení, Trutnov 3, Voletiny 1</t>
  </si>
  <si>
    <t>7903080277/0100</t>
  </si>
  <si>
    <t>Středisko volného času, Trutnov</t>
  </si>
  <si>
    <t>86-0295210207/0100</t>
  </si>
  <si>
    <t>Mateřská škola Úpice, Plickova 781</t>
  </si>
  <si>
    <t>162964048/0600</t>
  </si>
  <si>
    <t>Základní škola Bratří Čapků, Úpice, Komenského 151, Okres Trutnov</t>
  </si>
  <si>
    <t>1310433594/0600</t>
  </si>
  <si>
    <t>Základní škola Úpice-Lány, Úpice, Palackého 793, okres Trutnov</t>
  </si>
  <si>
    <t>171512334/0300</t>
  </si>
  <si>
    <t>Základní umělecká škola A.M. Buxton, Úpice, Okres Trutnov</t>
  </si>
  <si>
    <t>1302701309/0800</t>
  </si>
  <si>
    <t>Mateřská škola, Žacléř</t>
  </si>
  <si>
    <t>207616830/0600</t>
  </si>
  <si>
    <t>Základní škola, Žacléř, Okres Trutnov</t>
  </si>
  <si>
    <t>197439008/0600</t>
  </si>
  <si>
    <t>Základní umělecká škola, Žacléř, Okres Trutnov</t>
  </si>
  <si>
    <t>1300910369/0800</t>
  </si>
  <si>
    <t>Základní škola a Mateřská škola, Batňovice, okres Trutnov</t>
  </si>
  <si>
    <t>162801863/0600</t>
  </si>
  <si>
    <t>Základní škola a Mateřská škola, Bernartice, okres Trutnov</t>
  </si>
  <si>
    <t>182054092/0300</t>
  </si>
  <si>
    <t>Základní škola a Mateřská škola, Dolní Olešnice, okres Trutnov</t>
  </si>
  <si>
    <t>207877790/0600</t>
  </si>
  <si>
    <t>Základní škola a Mateřská škola, Hajnice, okres Trutnov</t>
  </si>
  <si>
    <t>1304608319/0800</t>
  </si>
  <si>
    <t>Základní škola a Mateřská škola, Havlovice nad Úpou, okres Trutnov</t>
  </si>
  <si>
    <t>162859301/0600</t>
  </si>
  <si>
    <t>Základní škola a Mateřská škola, Horní Maršov, okres Trutnov</t>
  </si>
  <si>
    <t>1302297369/0800</t>
  </si>
  <si>
    <t>Základní škola a Mateřská škola, Chotěvice, okres Trutnov</t>
  </si>
  <si>
    <t>86-0303080247/0100</t>
  </si>
  <si>
    <t>Základní škola a Mateřská školapplk. Jaromíra Brože, Chvaleč, okres Trutnov</t>
  </si>
  <si>
    <t>204598462/0600</t>
  </si>
  <si>
    <t>Mateřská škola, Jívka, Okres Trutnov</t>
  </si>
  <si>
    <t>209229949/0600</t>
  </si>
  <si>
    <t>Mateřská škola, Libňatov, Okres Trutnov</t>
  </si>
  <si>
    <t>181745908/0300</t>
  </si>
  <si>
    <t>Mateřská škola, Malé Svatoňovice, Okres Trutnov</t>
  </si>
  <si>
    <t>86-0302100277/0100</t>
  </si>
  <si>
    <t>Základní škola Malé Svatoňovice</t>
  </si>
  <si>
    <t>274452813/0300</t>
  </si>
  <si>
    <t>Základní škola a mateřská škola, Mladé Buky</t>
  </si>
  <si>
    <t>162921865/0300</t>
  </si>
  <si>
    <t>Základní škola a Mateřská škola, Pilníkov, okres Trutnov</t>
  </si>
  <si>
    <t>1304620369/0800</t>
  </si>
  <si>
    <t>Základní škola a Mateřská škola, Radvanice, okres Trutnov</t>
  </si>
  <si>
    <t>7907010217/0100</t>
  </si>
  <si>
    <t>Mateřská škola Suchovršice</t>
  </si>
  <si>
    <t>235938781/0300</t>
  </si>
  <si>
    <t>Základní škola a Mateřská škola, Velké Svatoňovice, okres Trutnov</t>
  </si>
  <si>
    <t>1304667319/0800</t>
  </si>
  <si>
    <t>Základní škola a mateřská škola J.A. Komenského Vlčice</t>
  </si>
  <si>
    <t>1304624319/0800</t>
  </si>
  <si>
    <t>Městské gymnázium a střední odborná škola Úpice</t>
  </si>
  <si>
    <t>201345793/0600</t>
  </si>
  <si>
    <t>Dům dětí a mládeže Pelíšek, Vrchlabí</t>
  </si>
  <si>
    <t>1304139399/0800</t>
  </si>
  <si>
    <t>Mateřská škola, Prosečné</t>
  </si>
  <si>
    <t>163021113/0600</t>
  </si>
  <si>
    <t>Mateřská škola, Vrchlabí, Jiráskova 926, okres Trutnov</t>
  </si>
  <si>
    <t>181997689/0300</t>
  </si>
  <si>
    <t>Mateřská škola, Vrchlabí, Komenského 1248, okres Trutnov</t>
  </si>
  <si>
    <t>163178938/0600</t>
  </si>
  <si>
    <t>Mateřská škola, Vrchlabí, Labská 338, okres Trutnov</t>
  </si>
  <si>
    <t>181998761/0300</t>
  </si>
  <si>
    <t>Mateřská škola, Vrchlabí, Letná 1249, okres Trutnov</t>
  </si>
  <si>
    <t>182038076/0300</t>
  </si>
  <si>
    <t>Mateřská škola, Hostinné</t>
  </si>
  <si>
    <t>198685067/0600</t>
  </si>
  <si>
    <t>Základní škola a Mateřská škola, Černý Důl, okres Trutnov</t>
  </si>
  <si>
    <t>86-0303400247/0100</t>
  </si>
  <si>
    <t>Základní škola a mateřská škola, Dolní Branná, okres Trutnov</t>
  </si>
  <si>
    <t>78-8913420217/0100</t>
  </si>
  <si>
    <t>Základní škola a mateřská škola, Dolní Lánov</t>
  </si>
  <si>
    <t>163069002/0600</t>
  </si>
  <si>
    <t>Základní škola a Mateřská škola, Dolní Kalná, okres Trutnov</t>
  </si>
  <si>
    <t>163026352/0600</t>
  </si>
  <si>
    <t>Mateřská škola, Horní Kalná</t>
  </si>
  <si>
    <t>86-0302760267/0100</t>
  </si>
  <si>
    <t>Základní škola Karla Klíče, Hostinné</t>
  </si>
  <si>
    <t>270825-774/0600</t>
  </si>
  <si>
    <t>Základní škola a mateřská škola, Kunčice nad Labem</t>
  </si>
  <si>
    <t>162879601/0600</t>
  </si>
  <si>
    <t>Základní škola a Mateřská škola, Lánov, okres Trutnov</t>
  </si>
  <si>
    <t>107-6203510227/0100</t>
  </si>
  <si>
    <t>Základní škola a Mateřská škola, Rudník, okres Trutnov</t>
  </si>
  <si>
    <t>270526-774/0600</t>
  </si>
  <si>
    <t>Základní škola a mateřská škola, Vrchlabí, Horská 256</t>
  </si>
  <si>
    <t>163172990/0600</t>
  </si>
  <si>
    <t>Základní škola, Vrchlabí, nám. Míru 283</t>
  </si>
  <si>
    <t>174945362/0300</t>
  </si>
  <si>
    <t>Základní škola, Vrchlabí, Školní 1336</t>
  </si>
  <si>
    <t>320129-524/0600</t>
  </si>
  <si>
    <t>Základní umělecká škola, Hostinné</t>
  </si>
  <si>
    <t>198934967/0600</t>
  </si>
  <si>
    <t>Základní umělecká škola Karla Halíře Vrchlabí</t>
  </si>
  <si>
    <t>1303541319/0800</t>
  </si>
  <si>
    <t xml:space="preserve">Základní škola a mateřská škola Špindlerův Mlýn </t>
  </si>
  <si>
    <t>187773491/0300</t>
  </si>
  <si>
    <t/>
  </si>
  <si>
    <t>CELKEM</t>
  </si>
  <si>
    <t>Rada KHK dne 28.11.2016</t>
  </si>
  <si>
    <t>kalkulace navýšení tarifů dle P1c k 30.9.2016</t>
  </si>
  <si>
    <t>CELKEM pro příspěvkové organizace zřízené obcemi</t>
  </si>
  <si>
    <t>tarify pedogogů</t>
  </si>
  <si>
    <t>tarify nepedag.</t>
  </si>
  <si>
    <t>navýš pedagogové</t>
  </si>
  <si>
    <t>navýšení nepedag</t>
  </si>
  <si>
    <t>platy ped. Asist.</t>
  </si>
  <si>
    <t>částky v Kč</t>
  </si>
  <si>
    <t>v Kč</t>
  </si>
  <si>
    <t>Dotace celkem 1.+ 2. splátka</t>
  </si>
  <si>
    <t>tarify pedagogů</t>
  </si>
  <si>
    <t>platy ped. asist.</t>
  </si>
  <si>
    <t>dotace převedená z MŠMT v 1. splátce</t>
  </si>
  <si>
    <t>dotace avizovaná z MŠMT pro 2. splátku</t>
  </si>
  <si>
    <t>převod z MŠMT</t>
  </si>
  <si>
    <t>zůstatek z 1. spl.</t>
  </si>
  <si>
    <t>rozpočet dotace z RP celkem za 1. a 2. splátku</t>
  </si>
  <si>
    <t>tab. č. 1</t>
  </si>
  <si>
    <t>RP  Zvýšení platů pracovníků regionálního školství na rok 2016, ÚZ 33052 - krajské školy a školská zařízení</t>
  </si>
  <si>
    <t>RP  Zvýšení platů pracovníků regionálního školství na rok 2016, ÚZ 33052 - obecní školy a školská zařízení</t>
  </si>
  <si>
    <t>tab. č. 2</t>
  </si>
  <si>
    <t>krajské PO</t>
  </si>
  <si>
    <t>obecní PO</t>
  </si>
  <si>
    <t>k dokrytí ze zůst.</t>
  </si>
  <si>
    <t>koeficient kalk. nenár. sl.</t>
  </si>
  <si>
    <t>Převod dotace ve 2. splátce - krajské PO</t>
  </si>
  <si>
    <t>Převod dotace ve 2. splátce - obecní PO</t>
  </si>
  <si>
    <t>přeplatek z 1. spl.</t>
  </si>
  <si>
    <t>finanční objemy navýšení platů v kalkulaci MŠMT</t>
  </si>
  <si>
    <t>objem dotace potvrzen dodatkem č. 1 k rozhodnutí</t>
  </si>
  <si>
    <t>MŠMT č. 27288-8/2016-1 z 23.11.2016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</si>
</sst>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#,##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Times New Roman"/>
      <family val="1"/>
      <charset val="238"/>
    </font>
    <font>
      <i/>
      <sz val="10"/>
      <name val="Arial"/>
      <family val="2"/>
    </font>
    <font>
      <b/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11"/>
      <name val="Times New Roman CE"/>
      <charset val="238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2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4" fillId="0" borderId="0"/>
    <xf numFmtId="0" fontId="17" fillId="0" borderId="0"/>
    <xf numFmtId="0" fontId="25" fillId="0" borderId="0"/>
  </cellStyleXfs>
  <cellXfs count="293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1" fontId="4" fillId="0" borderId="4" xfId="1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1" fontId="4" fillId="0" borderId="7" xfId="1" applyNumberFormat="1" applyFont="1" applyBorder="1" applyAlignment="1">
      <alignment horizontal="center" vertical="center"/>
    </xf>
    <xf numFmtId="0" fontId="13" fillId="0" borderId="0" xfId="0" applyFont="1"/>
    <xf numFmtId="1" fontId="4" fillId="3" borderId="4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0" fontId="12" fillId="0" borderId="0" xfId="0" applyFont="1"/>
    <xf numFmtId="0" fontId="0" fillId="4" borderId="0" xfId="0" applyFill="1"/>
    <xf numFmtId="0" fontId="0" fillId="0" borderId="0" xfId="0" applyAlignment="1">
      <alignment horizontal="right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4" fillId="0" borderId="14" xfId="1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3" fontId="0" fillId="0" borderId="0" xfId="0" applyNumberFormat="1"/>
    <xf numFmtId="3" fontId="12" fillId="0" borderId="0" xfId="0" applyNumberFormat="1" applyFont="1"/>
    <xf numFmtId="3" fontId="0" fillId="0" borderId="13" xfId="0" applyNumberFormat="1" applyBorder="1"/>
    <xf numFmtId="0" fontId="18" fillId="0" borderId="0" xfId="3" applyFont="1"/>
    <xf numFmtId="0" fontId="4" fillId="0" borderId="0" xfId="3" applyFont="1" applyAlignment="1">
      <alignment horizontal="center"/>
    </xf>
    <xf numFmtId="0" fontId="4" fillId="0" borderId="0" xfId="3"/>
    <xf numFmtId="0" fontId="4" fillId="0" borderId="0" xfId="3" applyFont="1"/>
    <xf numFmtId="0" fontId="19" fillId="0" borderId="0" xfId="3" applyFont="1" applyFill="1" applyAlignment="1">
      <alignment horizontal="right"/>
    </xf>
    <xf numFmtId="0" fontId="20" fillId="0" borderId="0" xfId="3" applyFont="1"/>
    <xf numFmtId="0" fontId="19" fillId="0" borderId="0" xfId="3" applyFont="1" applyAlignment="1">
      <alignment horizontal="center"/>
    </xf>
    <xf numFmtId="0" fontId="19" fillId="0" borderId="0" xfId="3" applyFont="1"/>
    <xf numFmtId="0" fontId="21" fillId="0" borderId="24" xfId="3" applyFont="1" applyBorder="1" applyAlignment="1">
      <alignment horizontal="center" vertical="center" wrapText="1"/>
    </xf>
    <xf numFmtId="0" fontId="23" fillId="0" borderId="27" xfId="3" applyFont="1" applyBorder="1" applyAlignment="1">
      <alignment horizontal="center" vertical="center" wrapText="1"/>
    </xf>
    <xf numFmtId="0" fontId="23" fillId="0" borderId="0" xfId="3" applyFont="1" applyFill="1" applyBorder="1" applyAlignment="1">
      <alignment horizontal="center" vertical="center" wrapText="1"/>
    </xf>
    <xf numFmtId="0" fontId="22" fillId="0" borderId="0" xfId="3" applyFont="1" applyBorder="1" applyAlignment="1">
      <alignment horizontal="center" vertical="center" wrapText="1"/>
    </xf>
    <xf numFmtId="0" fontId="23" fillId="0" borderId="0" xfId="3" applyFont="1" applyBorder="1" applyAlignment="1">
      <alignment horizontal="center" vertical="center" wrapText="1"/>
    </xf>
    <xf numFmtId="14" fontId="21" fillId="0" borderId="26" xfId="3" applyNumberFormat="1" applyFont="1" applyFill="1" applyBorder="1" applyAlignment="1">
      <alignment horizontal="center" vertical="center" wrapText="1"/>
    </xf>
    <xf numFmtId="0" fontId="23" fillId="0" borderId="28" xfId="3" applyFont="1" applyBorder="1" applyAlignment="1">
      <alignment horizontal="center" vertical="center" wrapText="1"/>
    </xf>
    <xf numFmtId="0" fontId="21" fillId="0" borderId="29" xfId="3" applyFont="1" applyBorder="1" applyAlignment="1">
      <alignment horizontal="center" vertical="center" wrapText="1"/>
    </xf>
    <xf numFmtId="0" fontId="4" fillId="0" borderId="0" xfId="3" applyFont="1" applyBorder="1"/>
    <xf numFmtId="0" fontId="23" fillId="0" borderId="13" xfId="3" applyFont="1" applyBorder="1" applyAlignment="1">
      <alignment horizontal="center" vertical="center" wrapText="1"/>
    </xf>
    <xf numFmtId="0" fontId="21" fillId="0" borderId="2" xfId="3" applyFont="1" applyFill="1" applyBorder="1" applyAlignment="1">
      <alignment horizontal="center" vertical="center" wrapText="1"/>
    </xf>
    <xf numFmtId="0" fontId="22" fillId="0" borderId="7" xfId="3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21" fillId="0" borderId="7" xfId="3" applyFont="1" applyFill="1" applyBorder="1" applyAlignment="1">
      <alignment horizontal="left" vertical="center" wrapText="1"/>
    </xf>
    <xf numFmtId="0" fontId="19" fillId="0" borderId="2" xfId="3" applyFont="1" applyFill="1" applyBorder="1" applyAlignment="1">
      <alignment horizontal="center" vertical="center" wrapText="1"/>
    </xf>
    <xf numFmtId="1" fontId="21" fillId="0" borderId="2" xfId="3" applyNumberFormat="1" applyFont="1" applyFill="1" applyBorder="1" applyAlignment="1">
      <alignment horizontal="center" vertical="center" wrapText="1"/>
    </xf>
    <xf numFmtId="0" fontId="21" fillId="0" borderId="22" xfId="3" applyFont="1" applyBorder="1" applyAlignment="1">
      <alignment horizontal="left" vertical="center" wrapText="1"/>
    </xf>
    <xf numFmtId="0" fontId="23" fillId="0" borderId="11" xfId="3" applyFont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19" fillId="0" borderId="1" xfId="3" applyFont="1" applyFill="1" applyBorder="1" applyAlignment="1">
      <alignment horizontal="center" vertical="center" wrapText="1"/>
    </xf>
    <xf numFmtId="1" fontId="21" fillId="0" borderId="1" xfId="3" applyNumberFormat="1" applyFont="1" applyFill="1" applyBorder="1" applyAlignment="1">
      <alignment horizontal="center" vertical="center" wrapText="1"/>
    </xf>
    <xf numFmtId="0" fontId="21" fillId="0" borderId="33" xfId="3" applyFont="1" applyBorder="1" applyAlignment="1">
      <alignment horizontal="left" vertical="center" wrapText="1"/>
    </xf>
    <xf numFmtId="0" fontId="19" fillId="0" borderId="1" xfId="3" applyNumberFormat="1" applyFont="1" applyFill="1" applyBorder="1" applyAlignment="1">
      <alignment horizontal="center" vertical="center" wrapText="1"/>
    </xf>
    <xf numFmtId="0" fontId="21" fillId="0" borderId="33" xfId="3" applyFont="1" applyFill="1" applyBorder="1" applyAlignment="1">
      <alignment horizontal="left" vertical="center" wrapText="1"/>
    </xf>
    <xf numFmtId="0" fontId="21" fillId="3" borderId="33" xfId="3" applyFont="1" applyFill="1" applyBorder="1" applyAlignment="1">
      <alignment horizontal="left" vertical="center" wrapText="1"/>
    </xf>
    <xf numFmtId="0" fontId="21" fillId="5" borderId="33" xfId="3" applyFont="1" applyFill="1" applyBorder="1" applyAlignment="1">
      <alignment horizontal="left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3" borderId="0" xfId="3" applyFill="1"/>
    <xf numFmtId="0" fontId="4" fillId="0" borderId="0" xfId="3" applyFill="1"/>
    <xf numFmtId="0" fontId="22" fillId="0" borderId="4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19" fillId="3" borderId="0" xfId="3" applyFont="1" applyFill="1" applyAlignment="1">
      <alignment horizontal="right"/>
    </xf>
    <xf numFmtId="0" fontId="21" fillId="3" borderId="0" xfId="3" applyFont="1" applyFill="1" applyAlignment="1">
      <alignment horizontal="justify"/>
    </xf>
    <xf numFmtId="0" fontId="21" fillId="7" borderId="33" xfId="3" applyFont="1" applyFill="1" applyBorder="1" applyAlignment="1">
      <alignment horizontal="right" vertical="center" wrapText="1"/>
    </xf>
    <xf numFmtId="0" fontId="19" fillId="8" borderId="1" xfId="3" applyFont="1" applyFill="1" applyBorder="1" applyAlignment="1">
      <alignment horizontal="center" vertical="center" wrapText="1"/>
    </xf>
    <xf numFmtId="0" fontId="21" fillId="8" borderId="33" xfId="3" applyFont="1" applyFill="1" applyBorder="1" applyAlignment="1">
      <alignment horizontal="left" vertical="center" wrapText="1"/>
    </xf>
    <xf numFmtId="0" fontId="21" fillId="0" borderId="4" xfId="3" applyFont="1" applyFill="1" applyBorder="1" applyAlignment="1">
      <alignment horizontal="left" vertical="center" wrapText="1"/>
    </xf>
    <xf numFmtId="0" fontId="21" fillId="0" borderId="31" xfId="3" applyFont="1" applyFill="1" applyBorder="1" applyAlignment="1">
      <alignment horizontal="center" vertical="center" wrapText="1"/>
    </xf>
    <xf numFmtId="0" fontId="21" fillId="6" borderId="33" xfId="3" applyFont="1" applyFill="1" applyBorder="1" applyAlignment="1">
      <alignment horizontal="left" vertical="center" wrapText="1"/>
    </xf>
    <xf numFmtId="0" fontId="21" fillId="0" borderId="5" xfId="3" applyFont="1" applyFill="1" applyBorder="1" applyAlignment="1">
      <alignment horizontal="center" vertical="center" wrapText="1"/>
    </xf>
    <xf numFmtId="0" fontId="21" fillId="0" borderId="5" xfId="3" applyFont="1" applyFill="1" applyBorder="1" applyAlignment="1">
      <alignment horizontal="left" vertical="center" wrapText="1"/>
    </xf>
    <xf numFmtId="0" fontId="19" fillId="0" borderId="5" xfId="3" applyFont="1" applyFill="1" applyBorder="1" applyAlignment="1">
      <alignment horizontal="center" vertical="center" wrapText="1"/>
    </xf>
    <xf numFmtId="1" fontId="21" fillId="0" borderId="5" xfId="3" applyNumberFormat="1" applyFont="1" applyFill="1" applyBorder="1" applyAlignment="1">
      <alignment horizontal="center" vertical="center" wrapText="1"/>
    </xf>
    <xf numFmtId="0" fontId="21" fillId="0" borderId="29" xfId="3" applyFont="1" applyBorder="1" applyAlignment="1">
      <alignment horizontal="left" vertical="center" wrapText="1"/>
    </xf>
    <xf numFmtId="0" fontId="21" fillId="0" borderId="3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left" vertical="center" wrapText="1"/>
    </xf>
    <xf numFmtId="0" fontId="19" fillId="0" borderId="3" xfId="3" applyFont="1" applyFill="1" applyBorder="1" applyAlignment="1">
      <alignment horizontal="center" vertical="center" wrapText="1"/>
    </xf>
    <xf numFmtId="1" fontId="21" fillId="0" borderId="3" xfId="3" applyNumberFormat="1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left" vertical="center" wrapText="1"/>
    </xf>
    <xf numFmtId="0" fontId="26" fillId="0" borderId="0" xfId="3" applyFont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1" fontId="28" fillId="0" borderId="0" xfId="3" applyNumberFormat="1" applyFont="1" applyFill="1" applyBorder="1" applyAlignment="1">
      <alignment horizontal="center" vertical="center" wrapText="1"/>
    </xf>
    <xf numFmtId="0" fontId="27" fillId="0" borderId="0" xfId="3" applyFont="1" applyBorder="1" applyAlignment="1">
      <alignment horizontal="left" vertical="center" wrapText="1"/>
    </xf>
    <xf numFmtId="0" fontId="28" fillId="0" borderId="0" xfId="3" applyFont="1" applyBorder="1" applyAlignment="1">
      <alignment horizontal="left" vertical="center" wrapText="1"/>
    </xf>
    <xf numFmtId="0" fontId="28" fillId="3" borderId="0" xfId="3" applyFont="1" applyFill="1" applyBorder="1" applyAlignment="1">
      <alignment horizontal="left" vertical="center" wrapText="1"/>
    </xf>
    <xf numFmtId="0" fontId="26" fillId="0" borderId="0" xfId="3" applyFont="1" applyAlignment="1">
      <alignment horizontal="center" vertical="center" wrapText="1"/>
    </xf>
    <xf numFmtId="0" fontId="27" fillId="0" borderId="0" xfId="3" applyFont="1" applyFill="1" applyAlignment="1">
      <alignment horizontal="center" vertical="center" wrapText="1"/>
    </xf>
    <xf numFmtId="0" fontId="27" fillId="0" borderId="0" xfId="3" applyFont="1" applyFill="1" applyAlignment="1">
      <alignment horizontal="left" vertical="center" wrapText="1"/>
    </xf>
    <xf numFmtId="0" fontId="29" fillId="0" borderId="1" xfId="3" applyFont="1" applyFill="1" applyBorder="1" applyAlignment="1">
      <alignment horizontal="left" vertical="center" wrapText="1"/>
    </xf>
    <xf numFmtId="0" fontId="27" fillId="0" borderId="0" xfId="3" applyFont="1" applyAlignment="1">
      <alignment horizontal="left" vertical="center" wrapText="1"/>
    </xf>
    <xf numFmtId="0" fontId="28" fillId="0" borderId="0" xfId="3" applyFont="1" applyAlignment="1">
      <alignment horizontal="left" vertical="center" wrapText="1"/>
    </xf>
    <xf numFmtId="0" fontId="29" fillId="0" borderId="0" xfId="3" applyFont="1" applyFill="1" applyBorder="1" applyAlignment="1">
      <alignment horizontal="left" vertical="center" wrapText="1"/>
    </xf>
    <xf numFmtId="1" fontId="21" fillId="0" borderId="0" xfId="3" applyNumberFormat="1" applyFont="1" applyFill="1" applyBorder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14" fontId="28" fillId="0" borderId="0" xfId="3" applyNumberFormat="1" applyFont="1" applyFill="1" applyBorder="1" applyAlignment="1">
      <alignment horizontal="center" vertical="center" wrapText="1"/>
    </xf>
    <xf numFmtId="0" fontId="23" fillId="0" borderId="16" xfId="3" applyFont="1" applyFill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15" fillId="0" borderId="39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7" fillId="0" borderId="23" xfId="0" applyFont="1" applyFill="1" applyBorder="1" applyAlignment="1">
      <alignment horizontal="left" vertical="center" wrapText="1"/>
    </xf>
    <xf numFmtId="3" fontId="2" fillId="0" borderId="40" xfId="0" applyNumberFormat="1" applyFont="1" applyBorder="1" applyAlignment="1">
      <alignment horizontal="center" vertical="center"/>
    </xf>
    <xf numFmtId="3" fontId="2" fillId="0" borderId="41" xfId="0" applyNumberFormat="1" applyFont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/>
    </xf>
    <xf numFmtId="0" fontId="12" fillId="9" borderId="0" xfId="0" applyFont="1" applyFill="1"/>
    <xf numFmtId="3" fontId="12" fillId="9" borderId="0" xfId="0" applyNumberFormat="1" applyFont="1" applyFill="1"/>
    <xf numFmtId="164" fontId="0" fillId="0" borderId="0" xfId="0" applyNumberFormat="1" applyAlignment="1">
      <alignment horizontal="right"/>
    </xf>
    <xf numFmtId="2" fontId="2" fillId="0" borderId="13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165" fontId="0" fillId="0" borderId="0" xfId="0" applyNumberFormat="1"/>
    <xf numFmtId="0" fontId="21" fillId="0" borderId="0" xfId="3" applyFont="1" applyBorder="1" applyAlignment="1">
      <alignment horizontal="left" vertical="center" wrapText="1"/>
    </xf>
    <xf numFmtId="0" fontId="21" fillId="3" borderId="0" xfId="3" applyFont="1" applyFill="1" applyBorder="1" applyAlignment="1">
      <alignment horizontal="left" vertical="center" wrapText="1"/>
    </xf>
    <xf numFmtId="0" fontId="21" fillId="0" borderId="0" xfId="3" applyFont="1" applyFill="1" applyBorder="1" applyAlignment="1">
      <alignment horizontal="left" vertical="center" wrapText="1"/>
    </xf>
    <xf numFmtId="0" fontId="24" fillId="0" borderId="0" xfId="3" applyFont="1"/>
    <xf numFmtId="3" fontId="2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center" vertical="center"/>
    </xf>
    <xf numFmtId="3" fontId="14" fillId="9" borderId="9" xfId="0" applyNumberFormat="1" applyFont="1" applyFill="1" applyBorder="1" applyAlignment="1">
      <alignment horizontal="center" vertical="center" wrapText="1"/>
    </xf>
    <xf numFmtId="3" fontId="14" fillId="9" borderId="1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3" fontId="12" fillId="9" borderId="1" xfId="0" applyNumberFormat="1" applyFont="1" applyFill="1" applyBorder="1"/>
    <xf numFmtId="3" fontId="0" fillId="0" borderId="1" xfId="0" applyNumberFormat="1" applyBorder="1"/>
    <xf numFmtId="0" fontId="12" fillId="9" borderId="1" xfId="0" applyFont="1" applyFill="1" applyBorder="1"/>
    <xf numFmtId="0" fontId="0" fillId="0" borderId="1" xfId="0" applyBorder="1"/>
    <xf numFmtId="166" fontId="2" fillId="0" borderId="13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166" fontId="15" fillId="0" borderId="19" xfId="0" applyNumberFormat="1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6" fontId="15" fillId="0" borderId="20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166" fontId="15" fillId="0" borderId="21" xfId="0" applyNumberFormat="1" applyFont="1" applyBorder="1" applyAlignment="1">
      <alignment horizontal="center" vertical="center"/>
    </xf>
    <xf numFmtId="166" fontId="15" fillId="0" borderId="15" xfId="0" applyNumberFormat="1" applyFont="1" applyBorder="1" applyAlignment="1">
      <alignment horizontal="center"/>
    </xf>
    <xf numFmtId="166" fontId="15" fillId="0" borderId="14" xfId="0" applyNumberFormat="1" applyFont="1" applyBorder="1" applyAlignment="1">
      <alignment horizontal="center"/>
    </xf>
    <xf numFmtId="166" fontId="15" fillId="0" borderId="18" xfId="0" applyNumberFormat="1" applyFont="1" applyBorder="1" applyAlignment="1">
      <alignment horizontal="center"/>
    </xf>
    <xf numFmtId="0" fontId="19" fillId="0" borderId="0" xfId="3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right"/>
    </xf>
    <xf numFmtId="0" fontId="38" fillId="0" borderId="0" xfId="0" applyFont="1" applyAlignment="1">
      <alignment horizontal="right"/>
    </xf>
    <xf numFmtId="3" fontId="14" fillId="9" borderId="23" xfId="0" applyNumberFormat="1" applyFont="1" applyFill="1" applyBorder="1" applyAlignment="1">
      <alignment horizontal="center" vertical="center" wrapText="1"/>
    </xf>
    <xf numFmtId="0" fontId="37" fillId="9" borderId="24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6" fillId="9" borderId="17" xfId="0" applyFont="1" applyFill="1" applyBorder="1" applyAlignment="1">
      <alignment horizontal="center" vertical="center" wrapText="1"/>
    </xf>
    <xf numFmtId="0" fontId="3" fillId="0" borderId="0" xfId="3" applyFont="1" applyFill="1"/>
    <xf numFmtId="0" fontId="19" fillId="0" borderId="0" xfId="3" applyFont="1" applyFill="1"/>
    <xf numFmtId="3" fontId="12" fillId="0" borderId="0" xfId="0" applyNumberFormat="1" applyFont="1" applyFill="1"/>
    <xf numFmtId="3" fontId="17" fillId="0" borderId="0" xfId="4" applyNumberFormat="1" applyFill="1"/>
    <xf numFmtId="0" fontId="24" fillId="0" borderId="0" xfId="3" applyFont="1" applyFill="1"/>
    <xf numFmtId="0" fontId="19" fillId="0" borderId="0" xfId="3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wrapText="1"/>
    </xf>
    <xf numFmtId="0" fontId="39" fillId="0" borderId="0" xfId="0" applyFont="1"/>
    <xf numFmtId="0" fontId="4" fillId="0" borderId="0" xfId="3" applyFont="1" applyFill="1" applyAlignment="1">
      <alignment horizontal="right"/>
    </xf>
    <xf numFmtId="0" fontId="19" fillId="0" borderId="0" xfId="3" applyFont="1" applyFill="1" applyBorder="1" applyAlignment="1">
      <alignment horizontal="right"/>
    </xf>
    <xf numFmtId="0" fontId="17" fillId="0" borderId="0" xfId="4" applyFill="1" applyBorder="1"/>
    <xf numFmtId="0" fontId="4" fillId="3" borderId="0" xfId="3" applyFill="1" applyBorder="1"/>
    <xf numFmtId="0" fontId="4" fillId="0" borderId="0" xfId="3" applyFill="1" applyBorder="1"/>
    <xf numFmtId="0" fontId="19" fillId="3" borderId="0" xfId="3" applyFont="1" applyFill="1" applyBorder="1" applyAlignment="1">
      <alignment horizontal="right"/>
    </xf>
    <xf numFmtId="0" fontId="4" fillId="0" borderId="0" xfId="3" applyFont="1" applyFill="1" applyBorder="1" applyAlignment="1">
      <alignment horizontal="right"/>
    </xf>
    <xf numFmtId="3" fontId="2" fillId="0" borderId="1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3" fontId="24" fillId="0" borderId="0" xfId="3" applyNumberFormat="1" applyFont="1" applyFill="1" applyAlignment="1">
      <alignment horizontal="center"/>
    </xf>
    <xf numFmtId="3" fontId="2" fillId="0" borderId="41" xfId="0" applyNumberFormat="1" applyFont="1" applyFill="1" applyBorder="1" applyAlignment="1">
      <alignment horizontal="center" vertical="center"/>
    </xf>
    <xf numFmtId="0" fontId="23" fillId="0" borderId="37" xfId="3" applyFont="1" applyFill="1" applyBorder="1" applyAlignment="1">
      <alignment horizontal="center" vertical="center" wrapText="1"/>
    </xf>
    <xf numFmtId="0" fontId="23" fillId="0" borderId="3" xfId="3" applyFont="1" applyFill="1" applyBorder="1" applyAlignment="1">
      <alignment horizontal="center" vertical="center" wrapText="1"/>
    </xf>
    <xf numFmtId="3" fontId="2" fillId="0" borderId="42" xfId="0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3" fontId="15" fillId="0" borderId="23" xfId="0" applyNumberFormat="1" applyFont="1" applyFill="1" applyBorder="1" applyAlignment="1">
      <alignment horizontal="center" vertical="center"/>
    </xf>
    <xf numFmtId="3" fontId="15" fillId="0" borderId="24" xfId="0" applyNumberFormat="1" applyFont="1" applyFill="1" applyBorder="1" applyAlignment="1">
      <alignment horizontal="center" vertical="center"/>
    </xf>
    <xf numFmtId="3" fontId="15" fillId="0" borderId="3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7" xfId="0" applyNumberFormat="1" applyFont="1" applyFill="1" applyBorder="1" applyAlignment="1">
      <alignment horizontal="center" vertical="center" wrapText="1"/>
    </xf>
    <xf numFmtId="3" fontId="24" fillId="0" borderId="30" xfId="0" applyNumberFormat="1" applyFont="1" applyFill="1" applyBorder="1" applyAlignment="1">
      <alignment horizontal="center" vertical="center" wrapText="1"/>
    </xf>
    <xf numFmtId="3" fontId="24" fillId="0" borderId="13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24" fillId="0" borderId="32" xfId="0" applyNumberFormat="1" applyFont="1" applyFill="1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24" fillId="0" borderId="38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15" fillId="0" borderId="21" xfId="0" applyNumberFormat="1" applyFont="1" applyBorder="1" applyAlignment="1">
      <alignment horizontal="center" vertical="center"/>
    </xf>
    <xf numFmtId="3" fontId="4" fillId="0" borderId="34" xfId="0" applyNumberFormat="1" applyFont="1" applyFill="1" applyBorder="1" applyAlignment="1">
      <alignment horizontal="center" vertical="center" wrapText="1"/>
    </xf>
    <xf numFmtId="3" fontId="24" fillId="0" borderId="35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wrapText="1"/>
    </xf>
    <xf numFmtId="3" fontId="24" fillId="0" borderId="32" xfId="0" applyNumberFormat="1" applyFont="1" applyFill="1" applyBorder="1" applyAlignment="1">
      <alignment horizontal="center" wrapText="1"/>
    </xf>
    <xf numFmtId="3" fontId="24" fillId="0" borderId="43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24" fillId="0" borderId="14" xfId="0" applyNumberFormat="1" applyFont="1" applyFill="1" applyBorder="1" applyAlignment="1">
      <alignment horizontal="center" vertical="center" wrapText="1"/>
    </xf>
    <xf numFmtId="3" fontId="24" fillId="0" borderId="44" xfId="0" applyNumberFormat="1" applyFont="1" applyFill="1" applyBorder="1" applyAlignment="1">
      <alignment horizontal="center" vertical="center" wrapText="1"/>
    </xf>
    <xf numFmtId="3" fontId="24" fillId="0" borderId="15" xfId="0" applyNumberFormat="1" applyFont="1" applyFill="1" applyBorder="1" applyAlignment="1">
      <alignment horizontal="center" vertical="center" wrapText="1"/>
    </xf>
    <xf numFmtId="3" fontId="15" fillId="0" borderId="1" xfId="5" applyNumberFormat="1" applyFont="1" applyFill="1" applyBorder="1" applyAlignment="1">
      <alignment horizontal="center" vertical="center"/>
    </xf>
    <xf numFmtId="3" fontId="36" fillId="0" borderId="1" xfId="5" applyNumberFormat="1" applyFont="1" applyFill="1" applyBorder="1" applyAlignment="1">
      <alignment horizontal="center" vertical="center"/>
    </xf>
    <xf numFmtId="3" fontId="24" fillId="0" borderId="7" xfId="0" applyNumberFormat="1" applyFont="1" applyFill="1" applyBorder="1" applyAlignment="1">
      <alignment horizontal="center" vertical="center" wrapText="1"/>
    </xf>
    <xf numFmtId="3" fontId="24" fillId="0" borderId="4" xfId="0" applyNumberFormat="1" applyFont="1" applyFill="1" applyBorder="1" applyAlignment="1">
      <alignment horizontal="center" vertical="center" wrapText="1"/>
    </xf>
    <xf numFmtId="3" fontId="21" fillId="0" borderId="4" xfId="3" applyNumberFormat="1" applyFont="1" applyFill="1" applyBorder="1" applyAlignment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/>
    </xf>
    <xf numFmtId="3" fontId="2" fillId="0" borderId="1" xfId="5" applyNumberFormat="1" applyFont="1" applyFill="1" applyBorder="1" applyAlignment="1">
      <alignment horizontal="center" vertical="center"/>
    </xf>
    <xf numFmtId="3" fontId="4" fillId="0" borderId="11" xfId="3" applyNumberFormat="1" applyFont="1" applyFill="1" applyBorder="1" applyAlignment="1">
      <alignment horizontal="center" vertical="center"/>
    </xf>
    <xf numFmtId="3" fontId="2" fillId="0" borderId="36" xfId="5" applyNumberFormat="1" applyFont="1" applyFill="1" applyBorder="1" applyAlignment="1">
      <alignment horizontal="center" vertical="center"/>
    </xf>
    <xf numFmtId="3" fontId="21" fillId="0" borderId="34" xfId="3" applyNumberFormat="1" applyFont="1" applyFill="1" applyBorder="1" applyAlignment="1">
      <alignment horizontal="center" vertical="center" wrapText="1"/>
    </xf>
    <xf numFmtId="3" fontId="4" fillId="0" borderId="12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3" fontId="21" fillId="0" borderId="3" xfId="3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5" fillId="9" borderId="16" xfId="0" applyFont="1" applyFill="1" applyBorder="1" applyAlignment="1">
      <alignment horizontal="center" vertical="center" wrapText="1"/>
    </xf>
    <xf numFmtId="0" fontId="21" fillId="9" borderId="23" xfId="3" applyFont="1" applyFill="1" applyBorder="1" applyAlignment="1">
      <alignment horizontal="center" vertical="center" wrapText="1"/>
    </xf>
    <xf numFmtId="0" fontId="21" fillId="9" borderId="16" xfId="3" applyFont="1" applyFill="1" applyBorder="1" applyAlignment="1">
      <alignment horizontal="center" vertical="center" wrapText="1"/>
    </xf>
    <xf numFmtId="0" fontId="22" fillId="9" borderId="23" xfId="3" applyFont="1" applyFill="1" applyBorder="1" applyAlignment="1">
      <alignment horizontal="center" vertical="center" wrapText="1"/>
    </xf>
    <xf numFmtId="0" fontId="23" fillId="9" borderId="24" xfId="3" applyFont="1" applyFill="1" applyBorder="1" applyAlignment="1">
      <alignment horizontal="center" vertical="center" wrapText="1"/>
    </xf>
    <xf numFmtId="14" fontId="21" fillId="9" borderId="25" xfId="3" applyNumberFormat="1" applyFont="1" applyFill="1" applyBorder="1" applyAlignment="1">
      <alignment horizontal="center" vertical="center" wrapText="1"/>
    </xf>
    <xf numFmtId="0" fontId="37" fillId="9" borderId="16" xfId="0" applyFont="1" applyFill="1" applyBorder="1" applyAlignment="1">
      <alignment horizontal="center" vertical="center" wrapText="1"/>
    </xf>
    <xf numFmtId="0" fontId="1" fillId="0" borderId="0" xfId="0" applyFont="1"/>
    <xf numFmtId="3" fontId="12" fillId="4" borderId="0" xfId="0" applyNumberFormat="1" applyFont="1" applyFill="1"/>
    <xf numFmtId="0" fontId="12" fillId="4" borderId="0" xfId="0" applyFont="1" applyFill="1"/>
  </cellXfs>
  <cellStyles count="6">
    <cellStyle name="Normální" xfId="0" builtinId="0"/>
    <cellStyle name="normální 2" xfId="1"/>
    <cellStyle name="Normální 2 2" xfId="4"/>
    <cellStyle name="normální 3" xfId="2"/>
    <cellStyle name="normální 3 2" xfId="3"/>
    <cellStyle name="Normální 4" xfId="5"/>
  </cellStyles>
  <dxfs count="0"/>
  <tableStyles count="0" defaultTableStyle="TableStyleMedium2" defaultPivotStyle="PivotStyleMedium9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12"/>
  <sheetViews>
    <sheetView tabSelected="1" topLeftCell="C1" zoomScale="90" zoomScaleNormal="90" workbookViewId="0">
      <pane xSplit="4" ySplit="3" topLeftCell="G82" activePane="bottomRight" state="frozen"/>
      <selection activeCell="C1" sqref="C1"/>
      <selection pane="topRight" activeCell="G1" sqref="G1"/>
      <selection pane="bottomLeft" activeCell="C4" sqref="C4"/>
      <selection pane="bottomRight" activeCell="N95" sqref="N95"/>
    </sheetView>
  </sheetViews>
  <sheetFormatPr defaultRowHeight="14.4" outlineLevelCol="1" x14ac:dyDescent="0.3"/>
  <cols>
    <col min="1" max="1" width="10.44140625" hidden="1" customWidth="1" outlineLevel="1"/>
    <col min="2" max="2" width="21.44140625" hidden="1" customWidth="1" outlineLevel="1"/>
    <col min="3" max="3" width="5.109375" customWidth="1" collapsed="1"/>
    <col min="4" max="4" width="6.33203125" style="18" customWidth="1"/>
    <col min="5" max="5" width="4.33203125" hidden="1" customWidth="1"/>
    <col min="6" max="6" width="52.109375" customWidth="1"/>
    <col min="7" max="7" width="12.6640625" hidden="1" customWidth="1" outlineLevel="1"/>
    <col min="8" max="8" width="10.88671875" hidden="1" customWidth="1" outlineLevel="1"/>
    <col min="9" max="9" width="11.88671875" hidden="1" customWidth="1" outlineLevel="1"/>
    <col min="10" max="10" width="11.109375" hidden="1" customWidth="1" outlineLevel="1"/>
    <col min="11" max="11" width="10.109375" hidden="1" customWidth="1" outlineLevel="1"/>
    <col min="12" max="12" width="13.109375" customWidth="1" collapsed="1"/>
    <col min="13" max="13" width="11.5546875" customWidth="1"/>
    <col min="14" max="14" width="10.6640625" customWidth="1"/>
    <col min="15" max="15" width="13.33203125" customWidth="1"/>
    <col min="16" max="16" width="10.44140625" style="128" customWidth="1"/>
    <col min="17" max="17" width="10.109375" customWidth="1"/>
    <col min="18" max="18" width="13.33203125" customWidth="1"/>
    <col min="19" max="19" width="12.6640625" customWidth="1"/>
    <col min="20" max="20" width="9.5546875" bestFit="1" customWidth="1"/>
    <col min="21" max="21" width="13.5546875" customWidth="1"/>
  </cols>
  <sheetData>
    <row r="1" spans="1:21" ht="18.75" customHeight="1" x14ac:dyDescent="0.3">
      <c r="C1" s="219" t="s">
        <v>1096</v>
      </c>
      <c r="O1" s="24" t="s">
        <v>1095</v>
      </c>
      <c r="Q1" s="128"/>
    </row>
    <row r="2" spans="1:21" ht="27" customHeight="1" thickBot="1" x14ac:dyDescent="0.35">
      <c r="C2" t="s">
        <v>1077</v>
      </c>
      <c r="G2" s="46" t="s">
        <v>1078</v>
      </c>
      <c r="H2" s="45"/>
      <c r="I2" s="45"/>
      <c r="L2" s="161" t="s">
        <v>1087</v>
      </c>
      <c r="O2" s="24" t="s">
        <v>1085</v>
      </c>
      <c r="Q2" s="128"/>
      <c r="R2" s="22" t="s">
        <v>1103</v>
      </c>
      <c r="U2" s="24" t="s">
        <v>1086</v>
      </c>
    </row>
    <row r="3" spans="1:21" ht="28.2" thickBot="1" x14ac:dyDescent="0.35">
      <c r="A3" s="1" t="s">
        <v>0</v>
      </c>
      <c r="B3" s="29" t="s">
        <v>1</v>
      </c>
      <c r="C3" s="280" t="s">
        <v>2</v>
      </c>
      <c r="D3" s="281" t="s">
        <v>3</v>
      </c>
      <c r="E3" s="282" t="s">
        <v>4</v>
      </c>
      <c r="F3" s="283" t="s">
        <v>5</v>
      </c>
      <c r="G3" s="166" t="s">
        <v>1088</v>
      </c>
      <c r="H3" s="167" t="s">
        <v>1081</v>
      </c>
      <c r="I3" s="201" t="s">
        <v>1082</v>
      </c>
      <c r="J3" s="167" t="s">
        <v>1083</v>
      </c>
      <c r="K3" s="202" t="s">
        <v>1089</v>
      </c>
      <c r="L3" s="203" t="s">
        <v>189</v>
      </c>
      <c r="M3" s="204" t="s">
        <v>186</v>
      </c>
      <c r="N3" s="205" t="s">
        <v>187</v>
      </c>
      <c r="O3" s="206" t="s">
        <v>188</v>
      </c>
      <c r="P3" s="213"/>
      <c r="Q3" s="128"/>
      <c r="R3" s="25" t="s">
        <v>189</v>
      </c>
      <c r="S3" s="26" t="s">
        <v>186</v>
      </c>
      <c r="T3" s="41" t="s">
        <v>187</v>
      </c>
      <c r="U3" s="42" t="s">
        <v>188</v>
      </c>
    </row>
    <row r="4" spans="1:21" ht="26.4" x14ac:dyDescent="0.3">
      <c r="A4" s="3" t="s">
        <v>6</v>
      </c>
      <c r="B4" s="30" t="s">
        <v>7</v>
      </c>
      <c r="C4" s="37">
        <v>1</v>
      </c>
      <c r="D4" s="10">
        <v>3121</v>
      </c>
      <c r="E4" s="8">
        <v>1</v>
      </c>
      <c r="F4" s="136" t="s">
        <v>8</v>
      </c>
      <c r="G4" s="163">
        <v>256441</v>
      </c>
      <c r="H4" s="168">
        <v>19271</v>
      </c>
      <c r="I4" s="148">
        <v>141964</v>
      </c>
      <c r="J4" s="241">
        <v>8231</v>
      </c>
      <c r="K4" s="242"/>
      <c r="L4" s="243">
        <v>425907</v>
      </c>
      <c r="M4" s="244">
        <v>144808</v>
      </c>
      <c r="N4" s="173">
        <v>6389</v>
      </c>
      <c r="O4" s="230">
        <f>SUM(L4:N4)</f>
        <v>577104</v>
      </c>
      <c r="P4" s="214"/>
      <c r="Q4" s="128"/>
      <c r="R4" s="182">
        <v>95157</v>
      </c>
      <c r="S4" s="183">
        <v>32348</v>
      </c>
      <c r="T4" s="184">
        <v>1429</v>
      </c>
      <c r="U4" s="185">
        <v>128934</v>
      </c>
    </row>
    <row r="5" spans="1:21" x14ac:dyDescent="0.3">
      <c r="A5" s="3">
        <v>62690060</v>
      </c>
      <c r="B5" s="30" t="s">
        <v>9</v>
      </c>
      <c r="C5" s="34">
        <v>2</v>
      </c>
      <c r="D5" s="11">
        <v>3121</v>
      </c>
      <c r="E5" s="2">
        <v>1</v>
      </c>
      <c r="F5" s="137" t="s">
        <v>10</v>
      </c>
      <c r="G5" s="164">
        <v>324228</v>
      </c>
      <c r="H5" s="169">
        <v>34280</v>
      </c>
      <c r="I5" s="149">
        <v>179491</v>
      </c>
      <c r="J5" s="245">
        <v>14641</v>
      </c>
      <c r="K5" s="246"/>
      <c r="L5" s="243">
        <v>552640</v>
      </c>
      <c r="M5" s="244">
        <v>187898</v>
      </c>
      <c r="N5" s="173">
        <v>8290</v>
      </c>
      <c r="O5" s="230">
        <f t="shared" ref="O5:O68" si="0">SUM(L5:N5)</f>
        <v>748828</v>
      </c>
      <c r="P5" s="214"/>
      <c r="Q5" s="128"/>
      <c r="R5" s="186">
        <v>146900</v>
      </c>
      <c r="S5" s="187">
        <v>49948</v>
      </c>
      <c r="T5" s="188">
        <v>2200</v>
      </c>
      <c r="U5" s="189">
        <v>199048</v>
      </c>
    </row>
    <row r="6" spans="1:21" x14ac:dyDescent="0.3">
      <c r="A6" s="3" t="s">
        <v>11</v>
      </c>
      <c r="B6" s="30" t="s">
        <v>12</v>
      </c>
      <c r="C6" s="34">
        <v>3</v>
      </c>
      <c r="D6" s="11">
        <v>3121</v>
      </c>
      <c r="E6" s="2">
        <v>1</v>
      </c>
      <c r="F6" s="137" t="s">
        <v>13</v>
      </c>
      <c r="G6" s="164">
        <v>120766</v>
      </c>
      <c r="H6" s="169">
        <v>8696</v>
      </c>
      <c r="I6" s="149">
        <v>66855</v>
      </c>
      <c r="J6" s="245">
        <v>3714</v>
      </c>
      <c r="K6" s="246"/>
      <c r="L6" s="243">
        <v>200031</v>
      </c>
      <c r="M6" s="244">
        <v>68011</v>
      </c>
      <c r="N6" s="173">
        <v>3000</v>
      </c>
      <c r="O6" s="230">
        <f t="shared" si="0"/>
        <v>271042</v>
      </c>
      <c r="P6" s="214"/>
      <c r="Q6" s="128"/>
      <c r="R6" s="186">
        <v>43640.999999999971</v>
      </c>
      <c r="S6" s="187">
        <v>14841</v>
      </c>
      <c r="T6" s="188">
        <v>650</v>
      </c>
      <c r="U6" s="189">
        <v>59131.999999999971</v>
      </c>
    </row>
    <row r="7" spans="1:21" ht="39.6" x14ac:dyDescent="0.3">
      <c r="A7" s="3">
        <v>62690272</v>
      </c>
      <c r="B7" s="30" t="s">
        <v>14</v>
      </c>
      <c r="C7" s="34">
        <v>12</v>
      </c>
      <c r="D7" s="11">
        <v>3122</v>
      </c>
      <c r="E7" s="2">
        <v>1</v>
      </c>
      <c r="F7" s="137" t="s">
        <v>15</v>
      </c>
      <c r="G7" s="164">
        <v>284033</v>
      </c>
      <c r="H7" s="169">
        <v>23665</v>
      </c>
      <c r="I7" s="149">
        <v>157239</v>
      </c>
      <c r="J7" s="245">
        <v>10107</v>
      </c>
      <c r="K7" s="246"/>
      <c r="L7" s="243">
        <v>475044</v>
      </c>
      <c r="M7" s="244">
        <v>161515</v>
      </c>
      <c r="N7" s="173">
        <v>7126</v>
      </c>
      <c r="O7" s="230">
        <f t="shared" si="0"/>
        <v>643685</v>
      </c>
      <c r="P7" s="214"/>
      <c r="Q7" s="128"/>
      <c r="R7" s="186">
        <v>114894</v>
      </c>
      <c r="S7" s="187">
        <v>39065</v>
      </c>
      <c r="T7" s="188">
        <v>1726</v>
      </c>
      <c r="U7" s="189">
        <v>155685</v>
      </c>
    </row>
    <row r="8" spans="1:21" ht="26.4" x14ac:dyDescent="0.3">
      <c r="A8" s="3" t="s">
        <v>16</v>
      </c>
      <c r="B8" s="31" t="s">
        <v>17</v>
      </c>
      <c r="C8" s="34">
        <v>10</v>
      </c>
      <c r="D8" s="11">
        <v>3122</v>
      </c>
      <c r="E8" s="2">
        <v>1</v>
      </c>
      <c r="F8" s="137" t="s">
        <v>18</v>
      </c>
      <c r="G8" s="164">
        <v>99205</v>
      </c>
      <c r="H8" s="169">
        <v>16432</v>
      </c>
      <c r="I8" s="149">
        <v>54919</v>
      </c>
      <c r="J8" s="245">
        <v>7018</v>
      </c>
      <c r="K8" s="246"/>
      <c r="L8" s="243">
        <v>177574</v>
      </c>
      <c r="M8" s="244">
        <v>60375</v>
      </c>
      <c r="N8" s="173">
        <v>2664</v>
      </c>
      <c r="O8" s="230">
        <f t="shared" si="0"/>
        <v>240613</v>
      </c>
      <c r="P8" s="214"/>
      <c r="Q8" s="128"/>
      <c r="R8" s="186">
        <v>44784</v>
      </c>
      <c r="S8" s="187">
        <v>15225</v>
      </c>
      <c r="T8" s="188">
        <v>674</v>
      </c>
      <c r="U8" s="189">
        <v>60683</v>
      </c>
    </row>
    <row r="9" spans="1:21" ht="26.4" x14ac:dyDescent="0.3">
      <c r="A9" s="3" t="s">
        <v>19</v>
      </c>
      <c r="B9" s="31" t="s">
        <v>20</v>
      </c>
      <c r="C9" s="34">
        <v>7</v>
      </c>
      <c r="D9" s="11">
        <v>3122</v>
      </c>
      <c r="E9" s="2">
        <v>1</v>
      </c>
      <c r="F9" s="137" t="s">
        <v>21</v>
      </c>
      <c r="G9" s="164">
        <v>182145</v>
      </c>
      <c r="H9" s="169">
        <v>28931</v>
      </c>
      <c r="I9" s="149">
        <v>100835</v>
      </c>
      <c r="J9" s="245">
        <v>12357</v>
      </c>
      <c r="K9" s="246"/>
      <c r="L9" s="243">
        <v>324268</v>
      </c>
      <c r="M9" s="244">
        <v>110251</v>
      </c>
      <c r="N9" s="173">
        <v>4864</v>
      </c>
      <c r="O9" s="230">
        <f t="shared" si="0"/>
        <v>439383</v>
      </c>
      <c r="P9" s="214"/>
      <c r="Q9" s="128"/>
      <c r="R9" s="186">
        <v>87048</v>
      </c>
      <c r="S9" s="187">
        <v>29601</v>
      </c>
      <c r="T9" s="188">
        <v>1304</v>
      </c>
      <c r="U9" s="189">
        <v>117953</v>
      </c>
    </row>
    <row r="10" spans="1:21" ht="26.4" x14ac:dyDescent="0.3">
      <c r="A10" s="3" t="s">
        <v>22</v>
      </c>
      <c r="B10" s="31" t="s">
        <v>23</v>
      </c>
      <c r="C10" s="34">
        <v>8</v>
      </c>
      <c r="D10" s="12">
        <v>3127</v>
      </c>
      <c r="E10" s="2">
        <v>1</v>
      </c>
      <c r="F10" s="137" t="s">
        <v>24</v>
      </c>
      <c r="G10" s="164">
        <v>599763</v>
      </c>
      <c r="H10" s="169">
        <v>89720</v>
      </c>
      <c r="I10" s="149">
        <v>332026</v>
      </c>
      <c r="J10" s="245">
        <v>38320</v>
      </c>
      <c r="K10" s="246"/>
      <c r="L10" s="243">
        <v>1059829</v>
      </c>
      <c r="M10" s="244">
        <v>360341</v>
      </c>
      <c r="N10" s="173">
        <v>15896</v>
      </c>
      <c r="O10" s="230">
        <f t="shared" si="0"/>
        <v>1436066</v>
      </c>
      <c r="P10" s="214"/>
      <c r="Q10" s="128"/>
      <c r="R10" s="186">
        <v>205690</v>
      </c>
      <c r="S10" s="187">
        <v>69995</v>
      </c>
      <c r="T10" s="188">
        <v>3202</v>
      </c>
      <c r="U10" s="189">
        <v>278887</v>
      </c>
    </row>
    <row r="11" spans="1:21" ht="26.4" x14ac:dyDescent="0.3">
      <c r="A11" s="3">
        <v>175790</v>
      </c>
      <c r="B11" s="31" t="s">
        <v>25</v>
      </c>
      <c r="C11" s="34">
        <v>9</v>
      </c>
      <c r="D11" s="12">
        <v>3127</v>
      </c>
      <c r="E11" s="2">
        <v>1</v>
      </c>
      <c r="F11" s="137" t="s">
        <v>26</v>
      </c>
      <c r="G11" s="164">
        <v>279321</v>
      </c>
      <c r="H11" s="169">
        <v>55312</v>
      </c>
      <c r="I11" s="149">
        <v>154631</v>
      </c>
      <c r="J11" s="245">
        <v>23624</v>
      </c>
      <c r="K11" s="246"/>
      <c r="L11" s="243">
        <v>512888</v>
      </c>
      <c r="M11" s="244">
        <v>174382</v>
      </c>
      <c r="N11" s="173">
        <v>7693</v>
      </c>
      <c r="O11" s="230">
        <f t="shared" si="0"/>
        <v>694963</v>
      </c>
      <c r="P11" s="214"/>
      <c r="Q11" s="128"/>
      <c r="R11" s="186">
        <v>103187.99999999994</v>
      </c>
      <c r="S11" s="187">
        <v>35082</v>
      </c>
      <c r="T11" s="188">
        <v>1543</v>
      </c>
      <c r="U11" s="189">
        <v>139812.99999999994</v>
      </c>
    </row>
    <row r="12" spans="1:21" ht="26.4" x14ac:dyDescent="0.3">
      <c r="A12" s="3">
        <v>145238</v>
      </c>
      <c r="B12" s="31" t="s">
        <v>27</v>
      </c>
      <c r="C12" s="34">
        <v>17</v>
      </c>
      <c r="D12" s="12">
        <v>3127</v>
      </c>
      <c r="E12" s="2">
        <v>1</v>
      </c>
      <c r="F12" s="137" t="s">
        <v>28</v>
      </c>
      <c r="G12" s="164">
        <v>252013</v>
      </c>
      <c r="H12" s="169">
        <v>25190</v>
      </c>
      <c r="I12" s="149">
        <v>139513</v>
      </c>
      <c r="J12" s="245">
        <v>10759</v>
      </c>
      <c r="K12" s="246"/>
      <c r="L12" s="243">
        <v>427475</v>
      </c>
      <c r="M12" s="244">
        <v>145342</v>
      </c>
      <c r="N12" s="173">
        <v>6412</v>
      </c>
      <c r="O12" s="230">
        <f t="shared" si="0"/>
        <v>579229</v>
      </c>
      <c r="P12" s="214"/>
      <c r="Q12" s="128"/>
      <c r="R12" s="186">
        <v>74185</v>
      </c>
      <c r="S12" s="187">
        <v>25222</v>
      </c>
      <c r="T12" s="188">
        <v>1112</v>
      </c>
      <c r="U12" s="189">
        <v>100519</v>
      </c>
    </row>
    <row r="13" spans="1:21" ht="26.4" x14ac:dyDescent="0.3">
      <c r="A13" s="3" t="s">
        <v>29</v>
      </c>
      <c r="B13" s="31" t="s">
        <v>30</v>
      </c>
      <c r="C13" s="34">
        <v>5</v>
      </c>
      <c r="D13" s="12">
        <v>3122</v>
      </c>
      <c r="E13" s="2">
        <v>1</v>
      </c>
      <c r="F13" s="137" t="s">
        <v>31</v>
      </c>
      <c r="G13" s="164">
        <v>235833</v>
      </c>
      <c r="H13" s="169">
        <v>25100</v>
      </c>
      <c r="I13" s="149">
        <v>130556</v>
      </c>
      <c r="J13" s="245">
        <v>10720</v>
      </c>
      <c r="K13" s="246"/>
      <c r="L13" s="243">
        <v>402209</v>
      </c>
      <c r="M13" s="244">
        <v>136751</v>
      </c>
      <c r="N13" s="173">
        <v>6033</v>
      </c>
      <c r="O13" s="230">
        <f t="shared" si="0"/>
        <v>544993</v>
      </c>
      <c r="P13" s="214"/>
      <c r="Q13" s="128"/>
      <c r="R13" s="186">
        <v>71799.000000000058</v>
      </c>
      <c r="S13" s="187">
        <v>24411</v>
      </c>
      <c r="T13" s="188">
        <v>1073</v>
      </c>
      <c r="U13" s="189">
        <v>97283.000000000058</v>
      </c>
    </row>
    <row r="14" spans="1:21" ht="26.4" x14ac:dyDescent="0.3">
      <c r="A14" s="3">
        <v>581101</v>
      </c>
      <c r="B14" s="31" t="s">
        <v>32</v>
      </c>
      <c r="C14" s="34">
        <v>14</v>
      </c>
      <c r="D14" s="12">
        <v>3122</v>
      </c>
      <c r="E14" s="2">
        <v>1</v>
      </c>
      <c r="F14" s="137" t="s">
        <v>33</v>
      </c>
      <c r="G14" s="164">
        <v>467045</v>
      </c>
      <c r="H14" s="169">
        <v>58278</v>
      </c>
      <c r="I14" s="149">
        <v>258554</v>
      </c>
      <c r="J14" s="245">
        <v>24891</v>
      </c>
      <c r="K14" s="246"/>
      <c r="L14" s="243">
        <v>808768</v>
      </c>
      <c r="M14" s="244">
        <v>274980</v>
      </c>
      <c r="N14" s="173">
        <v>12131</v>
      </c>
      <c r="O14" s="230">
        <f t="shared" si="0"/>
        <v>1095879</v>
      </c>
      <c r="P14" s="214"/>
      <c r="Q14" s="128"/>
      <c r="R14" s="186">
        <v>188988</v>
      </c>
      <c r="S14" s="187">
        <v>64250</v>
      </c>
      <c r="T14" s="188">
        <v>2831</v>
      </c>
      <c r="U14" s="189">
        <v>256069</v>
      </c>
    </row>
    <row r="15" spans="1:21" ht="26.4" x14ac:dyDescent="0.3">
      <c r="A15" s="3">
        <v>87751</v>
      </c>
      <c r="B15" s="31" t="s">
        <v>34</v>
      </c>
      <c r="C15" s="34">
        <v>145</v>
      </c>
      <c r="D15" s="12">
        <v>3127</v>
      </c>
      <c r="E15" s="2">
        <v>1</v>
      </c>
      <c r="F15" s="137" t="s">
        <v>35</v>
      </c>
      <c r="G15" s="164">
        <v>297876</v>
      </c>
      <c r="H15" s="169">
        <v>64550</v>
      </c>
      <c r="I15" s="149">
        <v>164903</v>
      </c>
      <c r="J15" s="245">
        <v>27570</v>
      </c>
      <c r="K15" s="247">
        <v>5757</v>
      </c>
      <c r="L15" s="243">
        <v>560656</v>
      </c>
      <c r="M15" s="244">
        <v>190623</v>
      </c>
      <c r="N15" s="173">
        <v>8410</v>
      </c>
      <c r="O15" s="230">
        <f t="shared" si="0"/>
        <v>759689</v>
      </c>
      <c r="P15" s="214"/>
      <c r="Q15" s="128"/>
      <c r="R15" s="186">
        <v>118586</v>
      </c>
      <c r="S15" s="187">
        <v>40323</v>
      </c>
      <c r="T15" s="188">
        <v>1780</v>
      </c>
      <c r="U15" s="189">
        <v>160689</v>
      </c>
    </row>
    <row r="16" spans="1:21" ht="26.4" x14ac:dyDescent="0.3">
      <c r="A16" s="3">
        <v>527939</v>
      </c>
      <c r="B16" s="31" t="s">
        <v>36</v>
      </c>
      <c r="C16" s="34">
        <v>18</v>
      </c>
      <c r="D16" s="12">
        <v>3127</v>
      </c>
      <c r="E16" s="2">
        <v>1</v>
      </c>
      <c r="F16" s="137" t="s">
        <v>37</v>
      </c>
      <c r="G16" s="164">
        <v>487723</v>
      </c>
      <c r="H16" s="169">
        <v>50130</v>
      </c>
      <c r="I16" s="149">
        <v>270001</v>
      </c>
      <c r="J16" s="245">
        <v>21411</v>
      </c>
      <c r="K16" s="246"/>
      <c r="L16" s="243">
        <v>829265</v>
      </c>
      <c r="M16" s="244">
        <v>281949</v>
      </c>
      <c r="N16" s="173">
        <v>12438</v>
      </c>
      <c r="O16" s="230">
        <f t="shared" si="0"/>
        <v>1123652</v>
      </c>
      <c r="P16" s="214"/>
      <c r="Q16" s="128"/>
      <c r="R16" s="186">
        <v>186585</v>
      </c>
      <c r="S16" s="187">
        <v>63439</v>
      </c>
      <c r="T16" s="188">
        <v>2798</v>
      </c>
      <c r="U16" s="189">
        <v>252822</v>
      </c>
    </row>
    <row r="17" spans="1:21" x14ac:dyDescent="0.3">
      <c r="A17" s="3" t="s">
        <v>38</v>
      </c>
      <c r="B17" s="31" t="s">
        <v>39</v>
      </c>
      <c r="C17" s="34">
        <v>146</v>
      </c>
      <c r="D17" s="12">
        <v>3127</v>
      </c>
      <c r="E17" s="2">
        <v>1</v>
      </c>
      <c r="F17" s="137" t="s">
        <v>40</v>
      </c>
      <c r="G17" s="164">
        <v>69047</v>
      </c>
      <c r="H17" s="169">
        <v>12440</v>
      </c>
      <c r="I17" s="149">
        <v>38224</v>
      </c>
      <c r="J17" s="245">
        <v>5313</v>
      </c>
      <c r="K17" s="246"/>
      <c r="L17" s="243">
        <v>125024</v>
      </c>
      <c r="M17" s="244">
        <v>42508</v>
      </c>
      <c r="N17" s="173">
        <v>1875</v>
      </c>
      <c r="O17" s="230">
        <f t="shared" si="0"/>
        <v>169407</v>
      </c>
      <c r="P17" s="214"/>
      <c r="Q17" s="128"/>
      <c r="R17" s="186">
        <v>32374.000000000015</v>
      </c>
      <c r="S17" s="187">
        <v>11008</v>
      </c>
      <c r="T17" s="188">
        <v>485</v>
      </c>
      <c r="U17" s="189">
        <v>43867.000000000015</v>
      </c>
    </row>
    <row r="18" spans="1:21" ht="26.4" x14ac:dyDescent="0.3">
      <c r="A18" s="3" t="s">
        <v>41</v>
      </c>
      <c r="B18" s="31" t="s">
        <v>42</v>
      </c>
      <c r="C18" s="34">
        <v>19</v>
      </c>
      <c r="D18" s="12">
        <v>3124</v>
      </c>
      <c r="E18" s="2">
        <v>1</v>
      </c>
      <c r="F18" s="138" t="s">
        <v>43</v>
      </c>
      <c r="G18" s="164">
        <v>262649</v>
      </c>
      <c r="H18" s="169">
        <v>40151</v>
      </c>
      <c r="I18" s="149">
        <v>145401</v>
      </c>
      <c r="J18" s="248">
        <v>17149</v>
      </c>
      <c r="K18" s="246"/>
      <c r="L18" s="243">
        <v>465350</v>
      </c>
      <c r="M18" s="244">
        <v>158219</v>
      </c>
      <c r="N18" s="173">
        <v>6980</v>
      </c>
      <c r="O18" s="230">
        <f t="shared" si="0"/>
        <v>630549</v>
      </c>
      <c r="P18" s="215"/>
      <c r="Q18" s="128"/>
      <c r="R18" s="186">
        <v>92090</v>
      </c>
      <c r="S18" s="187">
        <v>31309</v>
      </c>
      <c r="T18" s="188">
        <v>1380</v>
      </c>
      <c r="U18" s="189">
        <v>124779</v>
      </c>
    </row>
    <row r="19" spans="1:21" ht="26.4" x14ac:dyDescent="0.3">
      <c r="A19" s="3" t="s">
        <v>44</v>
      </c>
      <c r="B19" s="31" t="s">
        <v>45</v>
      </c>
      <c r="C19" s="34">
        <v>20</v>
      </c>
      <c r="D19" s="12">
        <v>3114</v>
      </c>
      <c r="E19" s="2">
        <v>1</v>
      </c>
      <c r="F19" s="137" t="s">
        <v>46</v>
      </c>
      <c r="G19" s="164">
        <v>370557</v>
      </c>
      <c r="H19" s="169">
        <v>27565</v>
      </c>
      <c r="I19" s="149">
        <v>205138</v>
      </c>
      <c r="J19" s="245">
        <v>11773</v>
      </c>
      <c r="K19" s="246"/>
      <c r="L19" s="243">
        <v>615033</v>
      </c>
      <c r="M19" s="244">
        <v>209111</v>
      </c>
      <c r="N19" s="173">
        <v>9225</v>
      </c>
      <c r="O19" s="230">
        <f t="shared" si="0"/>
        <v>833369</v>
      </c>
      <c r="P19" s="214"/>
      <c r="Q19" s="128"/>
      <c r="R19" s="186">
        <v>104553</v>
      </c>
      <c r="S19" s="187">
        <v>35551</v>
      </c>
      <c r="T19" s="188">
        <v>1565</v>
      </c>
      <c r="U19" s="189">
        <v>141669</v>
      </c>
    </row>
    <row r="20" spans="1:21" ht="26.4" x14ac:dyDescent="0.3">
      <c r="A20" s="3" t="s">
        <v>47</v>
      </c>
      <c r="B20" s="31" t="s">
        <v>48</v>
      </c>
      <c r="C20" s="34">
        <v>21</v>
      </c>
      <c r="D20" s="12">
        <v>3114</v>
      </c>
      <c r="E20" s="2">
        <v>1</v>
      </c>
      <c r="F20" s="138" t="s">
        <v>49</v>
      </c>
      <c r="G20" s="164">
        <v>621983</v>
      </c>
      <c r="H20" s="169">
        <v>51170</v>
      </c>
      <c r="I20" s="149">
        <v>344327</v>
      </c>
      <c r="J20" s="248">
        <v>21855</v>
      </c>
      <c r="K20" s="247">
        <v>23028</v>
      </c>
      <c r="L20" s="243">
        <v>1062363</v>
      </c>
      <c r="M20" s="244">
        <v>361202</v>
      </c>
      <c r="N20" s="173">
        <v>15934</v>
      </c>
      <c r="O20" s="230">
        <f t="shared" si="0"/>
        <v>1439499</v>
      </c>
      <c r="P20" s="215"/>
      <c r="Q20" s="128"/>
      <c r="R20" s="186">
        <v>248023</v>
      </c>
      <c r="S20" s="187">
        <v>84322</v>
      </c>
      <c r="T20" s="188">
        <v>3714</v>
      </c>
      <c r="U20" s="189">
        <v>336059</v>
      </c>
    </row>
    <row r="21" spans="1:21" ht="26.4" x14ac:dyDescent="0.3">
      <c r="A21" s="3" t="s">
        <v>50</v>
      </c>
      <c r="B21" s="30" t="s">
        <v>51</v>
      </c>
      <c r="C21" s="34">
        <v>27</v>
      </c>
      <c r="D21" s="12">
        <v>3114</v>
      </c>
      <c r="E21" s="2">
        <v>1</v>
      </c>
      <c r="F21" s="137" t="s">
        <v>52</v>
      </c>
      <c r="G21" s="164">
        <v>47552</v>
      </c>
      <c r="H21" s="169">
        <v>0</v>
      </c>
      <c r="I21" s="149">
        <v>26325</v>
      </c>
      <c r="J21" s="245">
        <v>0</v>
      </c>
      <c r="K21" s="246"/>
      <c r="L21" s="243">
        <v>73877</v>
      </c>
      <c r="M21" s="244">
        <v>25118</v>
      </c>
      <c r="N21" s="173">
        <v>1108</v>
      </c>
      <c r="O21" s="230">
        <f t="shared" si="0"/>
        <v>100103</v>
      </c>
      <c r="P21" s="214"/>
      <c r="Q21" s="128"/>
      <c r="R21" s="186">
        <v>9417.0000000000073</v>
      </c>
      <c r="S21" s="187">
        <v>3198</v>
      </c>
      <c r="T21" s="188">
        <v>138</v>
      </c>
      <c r="U21" s="189">
        <v>12753.000000000007</v>
      </c>
    </row>
    <row r="22" spans="1:21" x14ac:dyDescent="0.3">
      <c r="A22" s="3" t="s">
        <v>53</v>
      </c>
      <c r="B22" s="30" t="s">
        <v>54</v>
      </c>
      <c r="C22" s="34">
        <v>25</v>
      </c>
      <c r="D22" s="12">
        <v>3114</v>
      </c>
      <c r="E22" s="2">
        <v>1</v>
      </c>
      <c r="F22" s="137" t="s">
        <v>55</v>
      </c>
      <c r="G22" s="164">
        <v>63295</v>
      </c>
      <c r="H22" s="169">
        <v>6952</v>
      </c>
      <c r="I22" s="149">
        <v>35040</v>
      </c>
      <c r="J22" s="245">
        <v>2969</v>
      </c>
      <c r="K22" s="246"/>
      <c r="L22" s="243">
        <v>108256</v>
      </c>
      <c r="M22" s="244">
        <v>36807</v>
      </c>
      <c r="N22" s="173">
        <v>1624</v>
      </c>
      <c r="O22" s="230">
        <f t="shared" si="0"/>
        <v>146687</v>
      </c>
      <c r="P22" s="214"/>
      <c r="Q22" s="128"/>
      <c r="R22" s="186">
        <v>24596</v>
      </c>
      <c r="S22" s="187">
        <v>8367</v>
      </c>
      <c r="T22" s="188">
        <v>374</v>
      </c>
      <c r="U22" s="189">
        <v>33337</v>
      </c>
    </row>
    <row r="23" spans="1:21" ht="26.4" x14ac:dyDescent="0.3">
      <c r="A23" s="4">
        <v>72049103</v>
      </c>
      <c r="B23" s="30" t="s">
        <v>56</v>
      </c>
      <c r="C23" s="35">
        <v>155</v>
      </c>
      <c r="D23" s="19">
        <v>3146</v>
      </c>
      <c r="E23" s="20">
        <v>1</v>
      </c>
      <c r="F23" s="137" t="s">
        <v>57</v>
      </c>
      <c r="G23" s="164">
        <v>351324</v>
      </c>
      <c r="H23" s="169">
        <v>35408</v>
      </c>
      <c r="I23" s="149">
        <v>194491</v>
      </c>
      <c r="J23" s="245">
        <v>15123</v>
      </c>
      <c r="K23" s="246"/>
      <c r="L23" s="243">
        <v>596346</v>
      </c>
      <c r="M23" s="244">
        <v>202758</v>
      </c>
      <c r="N23" s="173">
        <v>8945</v>
      </c>
      <c r="O23" s="230">
        <f t="shared" si="0"/>
        <v>808049</v>
      </c>
      <c r="P23" s="214"/>
      <c r="Q23" s="128"/>
      <c r="R23" s="186">
        <v>238256</v>
      </c>
      <c r="S23" s="187">
        <v>81008</v>
      </c>
      <c r="T23" s="188">
        <v>3575</v>
      </c>
      <c r="U23" s="189">
        <v>322839</v>
      </c>
    </row>
    <row r="24" spans="1:21" x14ac:dyDescent="0.3">
      <c r="A24" s="4">
        <v>62690540</v>
      </c>
      <c r="B24" s="30" t="s">
        <v>58</v>
      </c>
      <c r="C24" s="34">
        <v>22</v>
      </c>
      <c r="D24" s="12">
        <v>3133</v>
      </c>
      <c r="E24" s="2">
        <v>1</v>
      </c>
      <c r="F24" s="137" t="s">
        <v>59</v>
      </c>
      <c r="G24" s="164">
        <v>86026</v>
      </c>
      <c r="H24" s="169">
        <v>29110</v>
      </c>
      <c r="I24" s="149">
        <v>47624</v>
      </c>
      <c r="J24" s="245">
        <v>12433</v>
      </c>
      <c r="K24" s="246"/>
      <c r="L24" s="243">
        <v>175193</v>
      </c>
      <c r="M24" s="244">
        <v>59566</v>
      </c>
      <c r="N24" s="173">
        <v>2628</v>
      </c>
      <c r="O24" s="230">
        <f t="shared" si="0"/>
        <v>237387</v>
      </c>
      <c r="P24" s="214"/>
      <c r="Q24" s="128"/>
      <c r="R24" s="186">
        <v>34693</v>
      </c>
      <c r="S24" s="187">
        <v>11796</v>
      </c>
      <c r="T24" s="188">
        <v>518</v>
      </c>
      <c r="U24" s="189">
        <v>47007</v>
      </c>
    </row>
    <row r="25" spans="1:21" ht="26.4" x14ac:dyDescent="0.3">
      <c r="A25" s="4">
        <v>528315</v>
      </c>
      <c r="B25" s="30" t="s">
        <v>60</v>
      </c>
      <c r="C25" s="34">
        <v>32</v>
      </c>
      <c r="D25" s="12">
        <v>3147</v>
      </c>
      <c r="E25" s="2">
        <v>1</v>
      </c>
      <c r="F25" s="137" t="s">
        <v>61</v>
      </c>
      <c r="G25" s="164">
        <v>139599</v>
      </c>
      <c r="H25" s="169">
        <v>60585</v>
      </c>
      <c r="I25" s="149">
        <v>77281</v>
      </c>
      <c r="J25" s="245">
        <v>25876</v>
      </c>
      <c r="K25" s="246"/>
      <c r="L25" s="243">
        <v>303341</v>
      </c>
      <c r="M25" s="244">
        <v>103136</v>
      </c>
      <c r="N25" s="173">
        <v>4550</v>
      </c>
      <c r="O25" s="230">
        <f t="shared" si="0"/>
        <v>411027</v>
      </c>
      <c r="P25" s="214"/>
      <c r="Q25" s="128"/>
      <c r="R25" s="186">
        <v>62071.000000000029</v>
      </c>
      <c r="S25" s="187">
        <v>21106</v>
      </c>
      <c r="T25" s="188">
        <v>930</v>
      </c>
      <c r="U25" s="189">
        <v>84107.000000000029</v>
      </c>
    </row>
    <row r="26" spans="1:21" ht="15" thickBot="1" x14ac:dyDescent="0.35">
      <c r="A26" s="5">
        <v>49335499</v>
      </c>
      <c r="B26" s="32" t="s">
        <v>62</v>
      </c>
      <c r="C26" s="36">
        <v>35</v>
      </c>
      <c r="D26" s="21">
        <v>3141</v>
      </c>
      <c r="E26" s="6">
        <v>1</v>
      </c>
      <c r="F26" s="139" t="s">
        <v>63</v>
      </c>
      <c r="G26" s="176">
        <v>0</v>
      </c>
      <c r="H26" s="177">
        <v>49385</v>
      </c>
      <c r="I26" s="150">
        <v>0</v>
      </c>
      <c r="J26" s="249">
        <v>21092</v>
      </c>
      <c r="K26" s="250"/>
      <c r="L26" s="251">
        <v>70477</v>
      </c>
      <c r="M26" s="252">
        <v>23962</v>
      </c>
      <c r="N26" s="175">
        <v>1057</v>
      </c>
      <c r="O26" s="253">
        <f t="shared" si="0"/>
        <v>95496</v>
      </c>
      <c r="P26" s="214"/>
      <c r="Q26" s="128"/>
      <c r="R26" s="186">
        <v>29487</v>
      </c>
      <c r="S26" s="187">
        <v>10022</v>
      </c>
      <c r="T26" s="188">
        <v>447</v>
      </c>
      <c r="U26" s="189">
        <v>39956</v>
      </c>
    </row>
    <row r="27" spans="1:21" x14ac:dyDescent="0.3">
      <c r="A27" s="7">
        <v>60116781</v>
      </c>
      <c r="B27" s="33" t="s">
        <v>64</v>
      </c>
      <c r="C27" s="37">
        <v>90</v>
      </c>
      <c r="D27" s="10">
        <v>3121</v>
      </c>
      <c r="E27" s="8">
        <v>2</v>
      </c>
      <c r="F27" s="136" t="s">
        <v>65</v>
      </c>
      <c r="G27" s="172">
        <v>168823</v>
      </c>
      <c r="H27" s="173">
        <v>17020</v>
      </c>
      <c r="I27" s="148">
        <v>93460</v>
      </c>
      <c r="J27" s="241">
        <v>7269</v>
      </c>
      <c r="K27" s="242"/>
      <c r="L27" s="243">
        <v>286572</v>
      </c>
      <c r="M27" s="244">
        <v>97434</v>
      </c>
      <c r="N27" s="173">
        <v>4299</v>
      </c>
      <c r="O27" s="230">
        <f t="shared" si="0"/>
        <v>388305</v>
      </c>
      <c r="P27" s="214"/>
      <c r="Q27" s="128"/>
      <c r="R27" s="186">
        <v>70232</v>
      </c>
      <c r="S27" s="187">
        <v>23874</v>
      </c>
      <c r="T27" s="188">
        <v>1049</v>
      </c>
      <c r="U27" s="189">
        <v>95155</v>
      </c>
    </row>
    <row r="28" spans="1:21" ht="26.4" x14ac:dyDescent="0.3">
      <c r="A28" s="4">
        <v>60116927</v>
      </c>
      <c r="B28" s="30" t="s">
        <v>66</v>
      </c>
      <c r="C28" s="34">
        <v>91</v>
      </c>
      <c r="D28" s="12">
        <v>3127</v>
      </c>
      <c r="E28" s="9">
        <v>2</v>
      </c>
      <c r="F28" s="140" t="s">
        <v>67</v>
      </c>
      <c r="G28" s="162">
        <v>326485</v>
      </c>
      <c r="H28" s="170">
        <v>49579</v>
      </c>
      <c r="I28" s="149">
        <v>180740</v>
      </c>
      <c r="J28" s="254">
        <v>21175</v>
      </c>
      <c r="K28" s="255"/>
      <c r="L28" s="243">
        <v>577979</v>
      </c>
      <c r="M28" s="244">
        <v>196513</v>
      </c>
      <c r="N28" s="173">
        <v>8670</v>
      </c>
      <c r="O28" s="230">
        <f t="shared" si="0"/>
        <v>783162</v>
      </c>
      <c r="P28" s="214"/>
      <c r="Q28" s="128"/>
      <c r="R28" s="186">
        <v>138539</v>
      </c>
      <c r="S28" s="187">
        <v>47103</v>
      </c>
      <c r="T28" s="188">
        <v>2080</v>
      </c>
      <c r="U28" s="189">
        <v>187722</v>
      </c>
    </row>
    <row r="29" spans="1:21" ht="26.4" x14ac:dyDescent="0.3">
      <c r="A29" s="4">
        <v>60117001</v>
      </c>
      <c r="B29" s="30" t="s">
        <v>68</v>
      </c>
      <c r="C29" s="34">
        <v>92</v>
      </c>
      <c r="D29" s="12">
        <v>3127</v>
      </c>
      <c r="E29" s="2">
        <v>2</v>
      </c>
      <c r="F29" s="141" t="s">
        <v>69</v>
      </c>
      <c r="G29" s="162">
        <v>228589</v>
      </c>
      <c r="H29" s="170">
        <v>38521</v>
      </c>
      <c r="I29" s="149">
        <v>126546</v>
      </c>
      <c r="J29" s="248">
        <v>16452</v>
      </c>
      <c r="K29" s="246"/>
      <c r="L29" s="243">
        <v>410108</v>
      </c>
      <c r="M29" s="244">
        <v>139437</v>
      </c>
      <c r="N29" s="173">
        <v>6152</v>
      </c>
      <c r="O29" s="230">
        <f t="shared" si="0"/>
        <v>555697</v>
      </c>
      <c r="P29" s="216"/>
      <c r="Q29" s="128"/>
      <c r="R29" s="186">
        <v>105768</v>
      </c>
      <c r="S29" s="187">
        <v>35957</v>
      </c>
      <c r="T29" s="188">
        <v>1582</v>
      </c>
      <c r="U29" s="189">
        <v>143307</v>
      </c>
    </row>
    <row r="30" spans="1:21" ht="22.5" customHeight="1" x14ac:dyDescent="0.3">
      <c r="A30" s="4">
        <v>60116935</v>
      </c>
      <c r="B30" s="30" t="s">
        <v>70</v>
      </c>
      <c r="C30" s="34">
        <v>93</v>
      </c>
      <c r="D30" s="12">
        <v>3122</v>
      </c>
      <c r="E30" s="2">
        <v>2</v>
      </c>
      <c r="F30" s="136" t="s">
        <v>71</v>
      </c>
      <c r="G30" s="162">
        <v>130824</v>
      </c>
      <c r="H30" s="170">
        <v>12200</v>
      </c>
      <c r="I30" s="149">
        <v>72423</v>
      </c>
      <c r="J30" s="241">
        <v>5211</v>
      </c>
      <c r="K30" s="242"/>
      <c r="L30" s="243">
        <v>220658</v>
      </c>
      <c r="M30" s="244">
        <v>75024</v>
      </c>
      <c r="N30" s="173">
        <v>3310</v>
      </c>
      <c r="O30" s="230">
        <f t="shared" si="0"/>
        <v>298992</v>
      </c>
      <c r="P30" s="214"/>
      <c r="Q30" s="128"/>
      <c r="R30" s="186">
        <v>53018</v>
      </c>
      <c r="S30" s="187">
        <v>18024</v>
      </c>
      <c r="T30" s="188">
        <v>800</v>
      </c>
      <c r="U30" s="189">
        <v>71842</v>
      </c>
    </row>
    <row r="31" spans="1:21" ht="26.4" x14ac:dyDescent="0.3">
      <c r="A31" s="4">
        <v>60116871</v>
      </c>
      <c r="B31" s="30" t="s">
        <v>72</v>
      </c>
      <c r="C31" s="34">
        <v>95</v>
      </c>
      <c r="D31" s="12">
        <v>3122</v>
      </c>
      <c r="E31" s="2">
        <v>2</v>
      </c>
      <c r="F31" s="142" t="s">
        <v>73</v>
      </c>
      <c r="G31" s="162">
        <v>113080</v>
      </c>
      <c r="H31" s="170">
        <v>30820</v>
      </c>
      <c r="I31" s="149">
        <v>62601</v>
      </c>
      <c r="J31" s="245">
        <v>13163</v>
      </c>
      <c r="K31" s="246"/>
      <c r="L31" s="243">
        <v>219664</v>
      </c>
      <c r="M31" s="244">
        <v>74686</v>
      </c>
      <c r="N31" s="173">
        <v>3295</v>
      </c>
      <c r="O31" s="230">
        <f t="shared" si="0"/>
        <v>297645</v>
      </c>
      <c r="P31" s="217"/>
      <c r="Q31" s="128"/>
      <c r="R31" s="186">
        <v>57514</v>
      </c>
      <c r="S31" s="187">
        <v>19556</v>
      </c>
      <c r="T31" s="188">
        <v>865</v>
      </c>
      <c r="U31" s="189">
        <v>77935</v>
      </c>
    </row>
    <row r="32" spans="1:21" x14ac:dyDescent="0.3">
      <c r="A32" s="4">
        <v>64812201</v>
      </c>
      <c r="B32" s="30" t="s">
        <v>74</v>
      </c>
      <c r="C32" s="34">
        <v>97</v>
      </c>
      <c r="D32" s="12">
        <v>3127</v>
      </c>
      <c r="E32" s="2">
        <v>2</v>
      </c>
      <c r="F32" s="142" t="s">
        <v>75</v>
      </c>
      <c r="G32" s="162">
        <v>85649</v>
      </c>
      <c r="H32" s="170">
        <v>24914</v>
      </c>
      <c r="I32" s="149">
        <v>47415</v>
      </c>
      <c r="J32" s="245">
        <v>10641</v>
      </c>
      <c r="K32" s="246"/>
      <c r="L32" s="243">
        <v>168619</v>
      </c>
      <c r="M32" s="244">
        <v>57330</v>
      </c>
      <c r="N32" s="173">
        <v>2529</v>
      </c>
      <c r="O32" s="230">
        <f t="shared" si="0"/>
        <v>228478</v>
      </c>
      <c r="P32" s="217"/>
      <c r="Q32" s="128"/>
      <c r="R32" s="186">
        <v>22549</v>
      </c>
      <c r="S32" s="187">
        <v>7670</v>
      </c>
      <c r="T32" s="188">
        <v>339</v>
      </c>
      <c r="U32" s="189">
        <v>30558</v>
      </c>
    </row>
    <row r="33" spans="1:21" x14ac:dyDescent="0.3">
      <c r="A33" s="4">
        <v>15055663</v>
      </c>
      <c r="B33" s="30" t="s">
        <v>76</v>
      </c>
      <c r="C33" s="34">
        <v>99</v>
      </c>
      <c r="D33" s="12">
        <v>3127</v>
      </c>
      <c r="E33" s="2">
        <v>2</v>
      </c>
      <c r="F33" s="142" t="s">
        <v>77</v>
      </c>
      <c r="G33" s="162">
        <v>150093</v>
      </c>
      <c r="H33" s="170">
        <v>21280</v>
      </c>
      <c r="I33" s="149">
        <v>83091</v>
      </c>
      <c r="J33" s="245">
        <v>9089</v>
      </c>
      <c r="K33" s="246"/>
      <c r="L33" s="243">
        <v>263553</v>
      </c>
      <c r="M33" s="244">
        <v>89608</v>
      </c>
      <c r="N33" s="173">
        <v>3953</v>
      </c>
      <c r="O33" s="230">
        <f t="shared" si="0"/>
        <v>357114</v>
      </c>
      <c r="P33" s="217"/>
      <c r="Q33" s="128"/>
      <c r="R33" s="186">
        <v>62393</v>
      </c>
      <c r="S33" s="187">
        <v>21218</v>
      </c>
      <c r="T33" s="188">
        <v>933</v>
      </c>
      <c r="U33" s="189">
        <v>84544</v>
      </c>
    </row>
    <row r="34" spans="1:21" ht="21.75" customHeight="1" x14ac:dyDescent="0.3">
      <c r="A34" s="4">
        <v>87726</v>
      </c>
      <c r="B34" s="30" t="s">
        <v>78</v>
      </c>
      <c r="C34" s="34">
        <v>150</v>
      </c>
      <c r="D34" s="12">
        <v>3127</v>
      </c>
      <c r="E34" s="2">
        <v>2</v>
      </c>
      <c r="F34" s="142" t="s">
        <v>79</v>
      </c>
      <c r="G34" s="162">
        <v>120964</v>
      </c>
      <c r="H34" s="170">
        <v>20920</v>
      </c>
      <c r="I34" s="149">
        <v>66965</v>
      </c>
      <c r="J34" s="245">
        <v>8935</v>
      </c>
      <c r="K34" s="246"/>
      <c r="L34" s="243">
        <v>217784</v>
      </c>
      <c r="M34" s="244">
        <v>74047</v>
      </c>
      <c r="N34" s="173">
        <v>3267</v>
      </c>
      <c r="O34" s="230">
        <f t="shared" si="0"/>
        <v>295098</v>
      </c>
      <c r="P34" s="217"/>
      <c r="Q34" s="128"/>
      <c r="R34" s="186">
        <v>54294.000000000029</v>
      </c>
      <c r="S34" s="187">
        <v>18457</v>
      </c>
      <c r="T34" s="188">
        <v>817</v>
      </c>
      <c r="U34" s="189">
        <v>73568.000000000029</v>
      </c>
    </row>
    <row r="35" spans="1:21" ht="26.4" x14ac:dyDescent="0.3">
      <c r="A35" s="4">
        <v>15055256</v>
      </c>
      <c r="B35" s="30" t="s">
        <v>80</v>
      </c>
      <c r="C35" s="34">
        <v>100</v>
      </c>
      <c r="D35" s="12">
        <v>3127</v>
      </c>
      <c r="E35" s="2">
        <v>2</v>
      </c>
      <c r="F35" s="142" t="s">
        <v>81</v>
      </c>
      <c r="G35" s="162">
        <v>215662</v>
      </c>
      <c r="H35" s="170">
        <v>21320</v>
      </c>
      <c r="I35" s="149">
        <v>119389</v>
      </c>
      <c r="J35" s="245">
        <v>9106</v>
      </c>
      <c r="K35" s="246"/>
      <c r="L35" s="243">
        <v>365477</v>
      </c>
      <c r="M35" s="244">
        <v>124262</v>
      </c>
      <c r="N35" s="173">
        <v>5482</v>
      </c>
      <c r="O35" s="230">
        <f t="shared" si="0"/>
        <v>495221</v>
      </c>
      <c r="P35" s="217"/>
      <c r="Q35" s="128"/>
      <c r="R35" s="186">
        <v>83787</v>
      </c>
      <c r="S35" s="187">
        <v>28492</v>
      </c>
      <c r="T35" s="188">
        <v>1252</v>
      </c>
      <c r="U35" s="189">
        <v>113531</v>
      </c>
    </row>
    <row r="36" spans="1:21" ht="26.4" x14ac:dyDescent="0.3">
      <c r="A36" s="4">
        <v>60116820</v>
      </c>
      <c r="B36" s="30" t="s">
        <v>82</v>
      </c>
      <c r="C36" s="34">
        <v>94</v>
      </c>
      <c r="D36" s="12">
        <v>3127</v>
      </c>
      <c r="E36" s="2">
        <v>2</v>
      </c>
      <c r="F36" s="142" t="s">
        <v>83</v>
      </c>
      <c r="G36" s="162">
        <v>291945</v>
      </c>
      <c r="H36" s="170">
        <v>54025</v>
      </c>
      <c r="I36" s="149">
        <v>161619</v>
      </c>
      <c r="J36" s="245">
        <v>23074</v>
      </c>
      <c r="K36" s="246"/>
      <c r="L36" s="243">
        <v>530663</v>
      </c>
      <c r="M36" s="244">
        <v>180425</v>
      </c>
      <c r="N36" s="173">
        <v>7960</v>
      </c>
      <c r="O36" s="230">
        <f t="shared" si="0"/>
        <v>719048</v>
      </c>
      <c r="P36" s="217"/>
      <c r="Q36" s="128"/>
      <c r="R36" s="186">
        <v>136463</v>
      </c>
      <c r="S36" s="187">
        <v>46395</v>
      </c>
      <c r="T36" s="188">
        <v>2050</v>
      </c>
      <c r="U36" s="189">
        <v>184908</v>
      </c>
    </row>
    <row r="37" spans="1:21" ht="26.4" x14ac:dyDescent="0.3">
      <c r="A37" s="4">
        <v>87998</v>
      </c>
      <c r="B37" s="30" t="s">
        <v>84</v>
      </c>
      <c r="C37" s="34">
        <v>101</v>
      </c>
      <c r="D37" s="11">
        <v>3124</v>
      </c>
      <c r="E37" s="2">
        <v>2</v>
      </c>
      <c r="F37" s="142" t="s">
        <v>85</v>
      </c>
      <c r="G37" s="162">
        <v>167960</v>
      </c>
      <c r="H37" s="170">
        <v>30579</v>
      </c>
      <c r="I37" s="149">
        <v>92982</v>
      </c>
      <c r="J37" s="245">
        <v>13060</v>
      </c>
      <c r="K37" s="246"/>
      <c r="L37" s="243">
        <v>304581</v>
      </c>
      <c r="M37" s="244">
        <v>103558</v>
      </c>
      <c r="N37" s="173">
        <v>4569</v>
      </c>
      <c r="O37" s="230">
        <f t="shared" si="0"/>
        <v>412708</v>
      </c>
      <c r="P37" s="217"/>
      <c r="Q37" s="128"/>
      <c r="R37" s="186">
        <v>59091</v>
      </c>
      <c r="S37" s="187">
        <v>20088</v>
      </c>
      <c r="T37" s="188">
        <v>889</v>
      </c>
      <c r="U37" s="189">
        <v>80068</v>
      </c>
    </row>
    <row r="38" spans="1:21" ht="15" thickBot="1" x14ac:dyDescent="0.35">
      <c r="A38" s="5">
        <v>71197281</v>
      </c>
      <c r="B38" s="32" t="s">
        <v>86</v>
      </c>
      <c r="C38" s="36">
        <v>152</v>
      </c>
      <c r="D38" s="14">
        <v>3114</v>
      </c>
      <c r="E38" s="6">
        <v>2</v>
      </c>
      <c r="F38" s="143" t="s">
        <v>87</v>
      </c>
      <c r="G38" s="174">
        <v>108294</v>
      </c>
      <c r="H38" s="175">
        <v>7590</v>
      </c>
      <c r="I38" s="150">
        <v>59951</v>
      </c>
      <c r="J38" s="249">
        <v>3242</v>
      </c>
      <c r="K38" s="250"/>
      <c r="L38" s="251">
        <v>179077</v>
      </c>
      <c r="M38" s="252">
        <v>60886</v>
      </c>
      <c r="N38" s="175">
        <v>2686</v>
      </c>
      <c r="O38" s="253">
        <f t="shared" si="0"/>
        <v>242649</v>
      </c>
      <c r="P38" s="217"/>
      <c r="Q38" s="128"/>
      <c r="R38" s="186">
        <v>45267</v>
      </c>
      <c r="S38" s="187">
        <v>15386</v>
      </c>
      <c r="T38" s="188">
        <v>676.00000000000023</v>
      </c>
      <c r="U38" s="189">
        <v>61329</v>
      </c>
    </row>
    <row r="39" spans="1:21" x14ac:dyDescent="0.3">
      <c r="A39" s="7">
        <v>48623679</v>
      </c>
      <c r="B39" s="33" t="s">
        <v>88</v>
      </c>
      <c r="C39" s="37">
        <v>38</v>
      </c>
      <c r="D39" s="10">
        <v>3121</v>
      </c>
      <c r="E39" s="8">
        <v>3</v>
      </c>
      <c r="F39" s="144" t="s">
        <v>89</v>
      </c>
      <c r="G39" s="172">
        <v>159180</v>
      </c>
      <c r="H39" s="173">
        <v>12020</v>
      </c>
      <c r="I39" s="148">
        <v>88121</v>
      </c>
      <c r="J39" s="241">
        <v>5134</v>
      </c>
      <c r="K39" s="242"/>
      <c r="L39" s="243">
        <v>264455</v>
      </c>
      <c r="M39" s="244">
        <v>89915</v>
      </c>
      <c r="N39" s="173">
        <v>3967</v>
      </c>
      <c r="O39" s="230">
        <f t="shared" si="0"/>
        <v>358337</v>
      </c>
      <c r="P39" s="217"/>
      <c r="Q39" s="128"/>
      <c r="R39" s="186">
        <v>67795</v>
      </c>
      <c r="S39" s="187">
        <v>23055</v>
      </c>
      <c r="T39" s="188">
        <v>1017</v>
      </c>
      <c r="U39" s="189">
        <v>91867</v>
      </c>
    </row>
    <row r="40" spans="1:21" x14ac:dyDescent="0.3">
      <c r="A40" s="4">
        <v>48623695</v>
      </c>
      <c r="B40" s="30" t="s">
        <v>90</v>
      </c>
      <c r="C40" s="34">
        <v>39</v>
      </c>
      <c r="D40" s="11">
        <v>3121</v>
      </c>
      <c r="E40" s="2">
        <v>3</v>
      </c>
      <c r="F40" s="142" t="s">
        <v>91</v>
      </c>
      <c r="G40" s="162">
        <v>167033</v>
      </c>
      <c r="H40" s="170">
        <v>12800</v>
      </c>
      <c r="I40" s="149">
        <v>92469</v>
      </c>
      <c r="J40" s="245">
        <v>5467</v>
      </c>
      <c r="K40" s="246"/>
      <c r="L40" s="243">
        <v>277769</v>
      </c>
      <c r="M40" s="244">
        <v>94441</v>
      </c>
      <c r="N40" s="173">
        <v>4167</v>
      </c>
      <c r="O40" s="230">
        <f t="shared" si="0"/>
        <v>376377</v>
      </c>
      <c r="P40" s="217"/>
      <c r="Q40" s="128"/>
      <c r="R40" s="186">
        <v>57949</v>
      </c>
      <c r="S40" s="187">
        <v>19701</v>
      </c>
      <c r="T40" s="188">
        <v>867</v>
      </c>
      <c r="U40" s="189">
        <v>78517</v>
      </c>
    </row>
    <row r="41" spans="1:21" x14ac:dyDescent="0.3">
      <c r="A41" s="4">
        <v>48623687</v>
      </c>
      <c r="B41" s="30" t="s">
        <v>92</v>
      </c>
      <c r="C41" s="34">
        <v>40</v>
      </c>
      <c r="D41" s="11">
        <v>3121</v>
      </c>
      <c r="E41" s="2">
        <v>3</v>
      </c>
      <c r="F41" s="142" t="s">
        <v>93</v>
      </c>
      <c r="G41" s="162">
        <v>328344</v>
      </c>
      <c r="H41" s="170">
        <v>23200</v>
      </c>
      <c r="I41" s="149">
        <v>181770</v>
      </c>
      <c r="J41" s="245">
        <v>9909</v>
      </c>
      <c r="K41" s="246"/>
      <c r="L41" s="243">
        <v>543223</v>
      </c>
      <c r="M41" s="244">
        <v>184696</v>
      </c>
      <c r="N41" s="173">
        <v>8148</v>
      </c>
      <c r="O41" s="230">
        <f t="shared" si="0"/>
        <v>736067</v>
      </c>
      <c r="P41" s="217"/>
      <c r="Q41" s="128"/>
      <c r="R41" s="186">
        <v>120003.00000000006</v>
      </c>
      <c r="S41" s="187">
        <v>40806</v>
      </c>
      <c r="T41" s="188">
        <v>1798</v>
      </c>
      <c r="U41" s="189">
        <v>162607.00000000006</v>
      </c>
    </row>
    <row r="42" spans="1:21" x14ac:dyDescent="0.3">
      <c r="A42" s="4">
        <v>48623661</v>
      </c>
      <c r="B42" s="30" t="s">
        <v>94</v>
      </c>
      <c r="C42" s="34">
        <v>41</v>
      </c>
      <c r="D42" s="11">
        <v>3122</v>
      </c>
      <c r="E42" s="2">
        <v>3</v>
      </c>
      <c r="F42" s="142" t="s">
        <v>95</v>
      </c>
      <c r="G42" s="162">
        <v>134119</v>
      </c>
      <c r="H42" s="170">
        <v>12260</v>
      </c>
      <c r="I42" s="149">
        <v>74248</v>
      </c>
      <c r="J42" s="245">
        <v>5236</v>
      </c>
      <c r="K42" s="246"/>
      <c r="L42" s="243">
        <v>225863</v>
      </c>
      <c r="M42" s="244">
        <v>76793</v>
      </c>
      <c r="N42" s="173">
        <v>3388</v>
      </c>
      <c r="O42" s="230">
        <f t="shared" si="0"/>
        <v>306044</v>
      </c>
      <c r="P42" s="217"/>
      <c r="Q42" s="128"/>
      <c r="R42" s="186">
        <v>47602.999999999971</v>
      </c>
      <c r="S42" s="187">
        <v>16183</v>
      </c>
      <c r="T42" s="188">
        <v>718</v>
      </c>
      <c r="U42" s="189">
        <v>64503.999999999971</v>
      </c>
    </row>
    <row r="43" spans="1:21" ht="26.4" x14ac:dyDescent="0.3">
      <c r="A43" s="4">
        <v>13584898</v>
      </c>
      <c r="B43" s="30" t="s">
        <v>96</v>
      </c>
      <c r="C43" s="34">
        <v>44</v>
      </c>
      <c r="D43" s="12">
        <v>3127</v>
      </c>
      <c r="E43" s="2">
        <v>3</v>
      </c>
      <c r="F43" s="142" t="s">
        <v>97</v>
      </c>
      <c r="G43" s="162">
        <v>211365</v>
      </c>
      <c r="H43" s="170">
        <v>42590</v>
      </c>
      <c r="I43" s="149">
        <v>117011</v>
      </c>
      <c r="J43" s="245">
        <v>18190</v>
      </c>
      <c r="K43" s="246"/>
      <c r="L43" s="243">
        <v>389156</v>
      </c>
      <c r="M43" s="244">
        <v>132313</v>
      </c>
      <c r="N43" s="173">
        <v>5837</v>
      </c>
      <c r="O43" s="230">
        <f t="shared" si="0"/>
        <v>527306</v>
      </c>
      <c r="P43" s="217"/>
      <c r="Q43" s="128"/>
      <c r="R43" s="186">
        <v>85476</v>
      </c>
      <c r="S43" s="187">
        <v>29063</v>
      </c>
      <c r="T43" s="188">
        <v>1277</v>
      </c>
      <c r="U43" s="189">
        <v>115816</v>
      </c>
    </row>
    <row r="44" spans="1:21" x14ac:dyDescent="0.3">
      <c r="A44" s="4" t="s">
        <v>98</v>
      </c>
      <c r="B44" s="30" t="s">
        <v>99</v>
      </c>
      <c r="C44" s="34">
        <v>147</v>
      </c>
      <c r="D44" s="12">
        <v>3127</v>
      </c>
      <c r="E44" s="2">
        <v>3</v>
      </c>
      <c r="F44" s="142" t="s">
        <v>100</v>
      </c>
      <c r="G44" s="162">
        <v>184391</v>
      </c>
      <c r="H44" s="170">
        <v>28194</v>
      </c>
      <c r="I44" s="149">
        <v>102078</v>
      </c>
      <c r="J44" s="245">
        <v>12042</v>
      </c>
      <c r="K44" s="246"/>
      <c r="L44" s="243">
        <v>326705</v>
      </c>
      <c r="M44" s="244">
        <v>111080</v>
      </c>
      <c r="N44" s="173">
        <v>4901</v>
      </c>
      <c r="O44" s="230">
        <f t="shared" si="0"/>
        <v>442686</v>
      </c>
      <c r="P44" s="217"/>
      <c r="Q44" s="128"/>
      <c r="R44" s="186">
        <v>55135</v>
      </c>
      <c r="S44" s="187">
        <v>18750</v>
      </c>
      <c r="T44" s="188">
        <v>830.99999999999955</v>
      </c>
      <c r="U44" s="189">
        <v>74716</v>
      </c>
    </row>
    <row r="45" spans="1:21" ht="26.4" x14ac:dyDescent="0.3">
      <c r="A45" s="4">
        <v>653705</v>
      </c>
      <c r="B45" s="30" t="s">
        <v>101</v>
      </c>
      <c r="C45" s="34">
        <v>55</v>
      </c>
      <c r="D45" s="16">
        <v>3122</v>
      </c>
      <c r="E45" s="2">
        <v>3</v>
      </c>
      <c r="F45" s="142" t="s">
        <v>102</v>
      </c>
      <c r="G45" s="162">
        <v>127144</v>
      </c>
      <c r="H45" s="170">
        <v>17944</v>
      </c>
      <c r="I45" s="149">
        <v>70386</v>
      </c>
      <c r="J45" s="245">
        <v>7664</v>
      </c>
      <c r="K45" s="246"/>
      <c r="L45" s="243">
        <v>223138</v>
      </c>
      <c r="M45" s="244">
        <v>75867</v>
      </c>
      <c r="N45" s="173">
        <v>3347</v>
      </c>
      <c r="O45" s="230">
        <f t="shared" si="0"/>
        <v>302352</v>
      </c>
      <c r="P45" s="217"/>
      <c r="Q45" s="128"/>
      <c r="R45" s="186">
        <v>45388</v>
      </c>
      <c r="S45" s="187">
        <v>15427</v>
      </c>
      <c r="T45" s="188">
        <v>677</v>
      </c>
      <c r="U45" s="189">
        <v>61492</v>
      </c>
    </row>
    <row r="46" spans="1:21" ht="26.4" x14ac:dyDescent="0.3">
      <c r="A46" s="4">
        <v>14450453</v>
      </c>
      <c r="B46" s="30" t="s">
        <v>103</v>
      </c>
      <c r="C46" s="34">
        <v>57</v>
      </c>
      <c r="D46" s="12">
        <v>3127</v>
      </c>
      <c r="E46" s="2">
        <v>3</v>
      </c>
      <c r="F46" s="142" t="s">
        <v>104</v>
      </c>
      <c r="G46" s="162">
        <v>250025</v>
      </c>
      <c r="H46" s="170">
        <v>52160</v>
      </c>
      <c r="I46" s="149">
        <v>138413</v>
      </c>
      <c r="J46" s="245">
        <v>22278</v>
      </c>
      <c r="K46" s="246"/>
      <c r="L46" s="243">
        <v>462876</v>
      </c>
      <c r="M46" s="244">
        <v>157378</v>
      </c>
      <c r="N46" s="173">
        <v>6943</v>
      </c>
      <c r="O46" s="230">
        <f t="shared" si="0"/>
        <v>627197</v>
      </c>
      <c r="P46" s="217"/>
      <c r="Q46" s="128"/>
      <c r="R46" s="186">
        <v>93336</v>
      </c>
      <c r="S46" s="187">
        <v>31738</v>
      </c>
      <c r="T46" s="188">
        <v>1403</v>
      </c>
      <c r="U46" s="189">
        <v>126477</v>
      </c>
    </row>
    <row r="47" spans="1:21" ht="26.4" x14ac:dyDescent="0.3">
      <c r="A47" s="4">
        <v>15046249</v>
      </c>
      <c r="B47" s="30" t="s">
        <v>105</v>
      </c>
      <c r="C47" s="34">
        <v>54</v>
      </c>
      <c r="D47" s="12">
        <v>3127</v>
      </c>
      <c r="E47" s="2">
        <v>3</v>
      </c>
      <c r="F47" s="141" t="s">
        <v>106</v>
      </c>
      <c r="G47" s="162">
        <v>88208</v>
      </c>
      <c r="H47" s="170">
        <v>13190</v>
      </c>
      <c r="I47" s="149">
        <v>48831</v>
      </c>
      <c r="J47" s="248">
        <v>5633</v>
      </c>
      <c r="K47" s="246"/>
      <c r="L47" s="243">
        <v>155862</v>
      </c>
      <c r="M47" s="244">
        <v>52993</v>
      </c>
      <c r="N47" s="173">
        <v>2338</v>
      </c>
      <c r="O47" s="230">
        <f t="shared" si="0"/>
        <v>211193</v>
      </c>
      <c r="P47" s="216"/>
      <c r="Q47" s="128"/>
      <c r="R47" s="186">
        <v>39832</v>
      </c>
      <c r="S47" s="187">
        <v>13543</v>
      </c>
      <c r="T47" s="188">
        <v>598</v>
      </c>
      <c r="U47" s="189">
        <v>53973</v>
      </c>
    </row>
    <row r="48" spans="1:21" x14ac:dyDescent="0.3">
      <c r="A48" s="4">
        <v>14450356</v>
      </c>
      <c r="B48" s="30" t="s">
        <v>107</v>
      </c>
      <c r="C48" s="34">
        <v>53</v>
      </c>
      <c r="D48" s="12">
        <v>3127</v>
      </c>
      <c r="E48" s="2">
        <v>3</v>
      </c>
      <c r="F48" s="142" t="s">
        <v>108</v>
      </c>
      <c r="G48" s="162">
        <v>197245</v>
      </c>
      <c r="H48" s="170">
        <v>20050</v>
      </c>
      <c r="I48" s="149">
        <v>109194</v>
      </c>
      <c r="J48" s="245">
        <v>8563</v>
      </c>
      <c r="K48" s="246"/>
      <c r="L48" s="243">
        <v>335052</v>
      </c>
      <c r="M48" s="244">
        <v>113918</v>
      </c>
      <c r="N48" s="173">
        <v>5026</v>
      </c>
      <c r="O48" s="230">
        <f t="shared" si="0"/>
        <v>453996</v>
      </c>
      <c r="P48" s="217"/>
      <c r="Q48" s="128"/>
      <c r="R48" s="186">
        <v>82302</v>
      </c>
      <c r="S48" s="187">
        <v>27978</v>
      </c>
      <c r="T48" s="188">
        <v>1236</v>
      </c>
      <c r="U48" s="189">
        <v>111516</v>
      </c>
    </row>
    <row r="49" spans="1:21" ht="26.4" x14ac:dyDescent="0.3">
      <c r="A49" s="4">
        <v>48623717</v>
      </c>
      <c r="B49" s="30" t="s">
        <v>109</v>
      </c>
      <c r="C49" s="34">
        <v>42</v>
      </c>
      <c r="D49" s="12">
        <v>3127</v>
      </c>
      <c r="E49" s="2">
        <v>3</v>
      </c>
      <c r="F49" s="142" t="s">
        <v>110</v>
      </c>
      <c r="G49" s="162">
        <v>114348</v>
      </c>
      <c r="H49" s="170">
        <v>45832</v>
      </c>
      <c r="I49" s="149">
        <v>63302</v>
      </c>
      <c r="J49" s="245">
        <v>19575</v>
      </c>
      <c r="K49" s="246"/>
      <c r="L49" s="243">
        <v>243057</v>
      </c>
      <c r="M49" s="244">
        <v>82639</v>
      </c>
      <c r="N49" s="173">
        <v>3646</v>
      </c>
      <c r="O49" s="230">
        <f t="shared" si="0"/>
        <v>329342</v>
      </c>
      <c r="P49" s="217"/>
      <c r="Q49" s="128"/>
      <c r="R49" s="186">
        <v>36717</v>
      </c>
      <c r="S49" s="187">
        <v>12479</v>
      </c>
      <c r="T49" s="188">
        <v>546</v>
      </c>
      <c r="U49" s="189">
        <v>49742</v>
      </c>
    </row>
    <row r="50" spans="1:21" ht="26.4" x14ac:dyDescent="0.3">
      <c r="A50" s="4">
        <v>48623725</v>
      </c>
      <c r="B50" s="30" t="s">
        <v>111</v>
      </c>
      <c r="C50" s="34">
        <v>45</v>
      </c>
      <c r="D50" s="15">
        <v>3124</v>
      </c>
      <c r="E50" s="2">
        <v>3</v>
      </c>
      <c r="F50" s="142" t="s">
        <v>112</v>
      </c>
      <c r="G50" s="162">
        <v>353992</v>
      </c>
      <c r="H50" s="170">
        <v>62582</v>
      </c>
      <c r="I50" s="149">
        <v>195968</v>
      </c>
      <c r="J50" s="245">
        <v>26729</v>
      </c>
      <c r="K50" s="246"/>
      <c r="L50" s="243">
        <v>639271</v>
      </c>
      <c r="M50" s="244">
        <v>217351</v>
      </c>
      <c r="N50" s="173">
        <v>9588</v>
      </c>
      <c r="O50" s="230">
        <f t="shared" si="0"/>
        <v>866210</v>
      </c>
      <c r="P50" s="217"/>
      <c r="Q50" s="128"/>
      <c r="R50" s="186">
        <v>141301</v>
      </c>
      <c r="S50" s="187">
        <v>48041</v>
      </c>
      <c r="T50" s="188">
        <v>2118</v>
      </c>
      <c r="U50" s="189">
        <v>191460</v>
      </c>
    </row>
    <row r="51" spans="1:21" ht="26.4" x14ac:dyDescent="0.3">
      <c r="A51" s="4">
        <v>70836418</v>
      </c>
      <c r="B51" s="30" t="s">
        <v>113</v>
      </c>
      <c r="C51" s="34">
        <v>63</v>
      </c>
      <c r="D51" s="16">
        <v>3114</v>
      </c>
      <c r="E51" s="2">
        <v>3</v>
      </c>
      <c r="F51" s="142" t="s">
        <v>114</v>
      </c>
      <c r="G51" s="162">
        <v>105817</v>
      </c>
      <c r="H51" s="170">
        <v>3462</v>
      </c>
      <c r="I51" s="149">
        <v>58580</v>
      </c>
      <c r="J51" s="245">
        <v>1479</v>
      </c>
      <c r="K51" s="246"/>
      <c r="L51" s="243">
        <v>169338</v>
      </c>
      <c r="M51" s="244">
        <v>57575</v>
      </c>
      <c r="N51" s="173">
        <v>2540</v>
      </c>
      <c r="O51" s="230">
        <f t="shared" si="0"/>
        <v>229453</v>
      </c>
      <c r="P51" s="217"/>
      <c r="Q51" s="128"/>
      <c r="R51" s="186">
        <v>43618</v>
      </c>
      <c r="S51" s="187">
        <v>14835</v>
      </c>
      <c r="T51" s="188">
        <v>650</v>
      </c>
      <c r="U51" s="189">
        <v>59103</v>
      </c>
    </row>
    <row r="52" spans="1:21" x14ac:dyDescent="0.3">
      <c r="A52" s="4">
        <v>70836426</v>
      </c>
      <c r="B52" s="30" t="s">
        <v>115</v>
      </c>
      <c r="C52" s="34">
        <v>62</v>
      </c>
      <c r="D52" s="16">
        <v>3114</v>
      </c>
      <c r="E52" s="2">
        <v>3</v>
      </c>
      <c r="F52" s="142" t="s">
        <v>116</v>
      </c>
      <c r="G52" s="162">
        <v>45744</v>
      </c>
      <c r="H52" s="170">
        <v>4010</v>
      </c>
      <c r="I52" s="149">
        <v>25324</v>
      </c>
      <c r="J52" s="245">
        <v>1713</v>
      </c>
      <c r="K52" s="246"/>
      <c r="L52" s="243">
        <v>76791</v>
      </c>
      <c r="M52" s="244">
        <v>26109</v>
      </c>
      <c r="N52" s="173">
        <v>1152</v>
      </c>
      <c r="O52" s="230">
        <f t="shared" si="0"/>
        <v>104052</v>
      </c>
      <c r="P52" s="217"/>
      <c r="Q52" s="128"/>
      <c r="R52" s="186">
        <v>10991</v>
      </c>
      <c r="S52" s="187">
        <v>3739</v>
      </c>
      <c r="T52" s="188">
        <v>162</v>
      </c>
      <c r="U52" s="189">
        <v>14892</v>
      </c>
    </row>
    <row r="53" spans="1:21" ht="26.4" x14ac:dyDescent="0.3">
      <c r="A53" s="4">
        <v>48623733</v>
      </c>
      <c r="B53" s="30" t="s">
        <v>117</v>
      </c>
      <c r="C53" s="34">
        <v>46</v>
      </c>
      <c r="D53" s="13">
        <v>3114</v>
      </c>
      <c r="E53" s="2">
        <v>3</v>
      </c>
      <c r="F53" s="142" t="s">
        <v>118</v>
      </c>
      <c r="G53" s="162">
        <v>139729</v>
      </c>
      <c r="H53" s="170">
        <v>27960</v>
      </c>
      <c r="I53" s="149">
        <v>77353</v>
      </c>
      <c r="J53" s="245">
        <v>11942</v>
      </c>
      <c r="K53" s="246"/>
      <c r="L53" s="243">
        <v>256984</v>
      </c>
      <c r="M53" s="244">
        <v>87375</v>
      </c>
      <c r="N53" s="173">
        <v>3855</v>
      </c>
      <c r="O53" s="230">
        <f t="shared" si="0"/>
        <v>348214</v>
      </c>
      <c r="P53" s="217"/>
      <c r="Q53" s="128"/>
      <c r="R53" s="186">
        <v>46624</v>
      </c>
      <c r="S53" s="187">
        <v>15855</v>
      </c>
      <c r="T53" s="188">
        <v>695</v>
      </c>
      <c r="U53" s="189">
        <v>63174</v>
      </c>
    </row>
    <row r="54" spans="1:21" ht="26.4" x14ac:dyDescent="0.3">
      <c r="A54" s="4">
        <v>48623741</v>
      </c>
      <c r="B54" s="30" t="s">
        <v>119</v>
      </c>
      <c r="C54" s="34">
        <v>49</v>
      </c>
      <c r="D54" s="16">
        <v>3133</v>
      </c>
      <c r="E54" s="2">
        <v>3</v>
      </c>
      <c r="F54" s="142" t="s">
        <v>120</v>
      </c>
      <c r="G54" s="162">
        <v>150201</v>
      </c>
      <c r="H54" s="170">
        <v>37753</v>
      </c>
      <c r="I54" s="149">
        <v>83150</v>
      </c>
      <c r="J54" s="245">
        <v>16124</v>
      </c>
      <c r="K54" s="246"/>
      <c r="L54" s="243">
        <v>287228</v>
      </c>
      <c r="M54" s="244">
        <v>97658</v>
      </c>
      <c r="N54" s="173">
        <v>4308</v>
      </c>
      <c r="O54" s="230">
        <f t="shared" si="0"/>
        <v>389194</v>
      </c>
      <c r="P54" s="217"/>
      <c r="Q54" s="128"/>
      <c r="R54" s="186">
        <v>37187.999999999971</v>
      </c>
      <c r="S54" s="187">
        <v>12648</v>
      </c>
      <c r="T54" s="188">
        <v>558</v>
      </c>
      <c r="U54" s="189">
        <v>50393.999999999971</v>
      </c>
    </row>
    <row r="55" spans="1:21" ht="15" thickBot="1" x14ac:dyDescent="0.35">
      <c r="A55" s="5">
        <v>70836469</v>
      </c>
      <c r="B55" s="32" t="s">
        <v>121</v>
      </c>
      <c r="C55" s="36">
        <v>58</v>
      </c>
      <c r="D55" s="14">
        <v>3114</v>
      </c>
      <c r="E55" s="6">
        <v>3</v>
      </c>
      <c r="F55" s="143" t="s">
        <v>122</v>
      </c>
      <c r="G55" s="174">
        <v>74476</v>
      </c>
      <c r="H55" s="175">
        <v>12146</v>
      </c>
      <c r="I55" s="150">
        <v>41230</v>
      </c>
      <c r="J55" s="249">
        <v>5188</v>
      </c>
      <c r="K55" s="250"/>
      <c r="L55" s="251">
        <v>133040</v>
      </c>
      <c r="M55" s="252">
        <v>45234</v>
      </c>
      <c r="N55" s="175">
        <v>1996</v>
      </c>
      <c r="O55" s="253">
        <f t="shared" si="0"/>
        <v>180270</v>
      </c>
      <c r="P55" s="217"/>
      <c r="Q55" s="128"/>
      <c r="R55" s="186">
        <v>32599.999999999985</v>
      </c>
      <c r="S55" s="187">
        <v>11084</v>
      </c>
      <c r="T55" s="188">
        <v>486</v>
      </c>
      <c r="U55" s="189">
        <v>44169.999999999985</v>
      </c>
    </row>
    <row r="56" spans="1:21" ht="26.4" x14ac:dyDescent="0.3">
      <c r="A56" s="7">
        <v>60884703</v>
      </c>
      <c r="B56" s="33" t="s">
        <v>123</v>
      </c>
      <c r="C56" s="37">
        <v>67</v>
      </c>
      <c r="D56" s="10">
        <v>3121</v>
      </c>
      <c r="E56" s="8">
        <v>4</v>
      </c>
      <c r="F56" s="144" t="s">
        <v>124</v>
      </c>
      <c r="G56" s="172">
        <v>164499</v>
      </c>
      <c r="H56" s="173">
        <v>16614</v>
      </c>
      <c r="I56" s="148">
        <v>91066</v>
      </c>
      <c r="J56" s="241">
        <v>7096</v>
      </c>
      <c r="K56" s="242"/>
      <c r="L56" s="243">
        <v>279275</v>
      </c>
      <c r="M56" s="244">
        <v>94954</v>
      </c>
      <c r="N56" s="173">
        <v>4189</v>
      </c>
      <c r="O56" s="230">
        <f t="shared" si="0"/>
        <v>378418</v>
      </c>
      <c r="P56" s="217"/>
      <c r="Q56" s="128"/>
      <c r="R56" s="186">
        <v>8965</v>
      </c>
      <c r="S56" s="187">
        <v>3044</v>
      </c>
      <c r="T56" s="188">
        <v>139</v>
      </c>
      <c r="U56" s="189">
        <v>12148</v>
      </c>
    </row>
    <row r="57" spans="1:21" x14ac:dyDescent="0.3">
      <c r="A57" s="4">
        <v>60884762</v>
      </c>
      <c r="B57" s="30" t="s">
        <v>125</v>
      </c>
      <c r="C57" s="34">
        <v>68</v>
      </c>
      <c r="D57" s="11">
        <v>3121</v>
      </c>
      <c r="E57" s="2">
        <v>4</v>
      </c>
      <c r="F57" s="142" t="s">
        <v>126</v>
      </c>
      <c r="G57" s="162">
        <v>214279</v>
      </c>
      <c r="H57" s="170">
        <v>27472</v>
      </c>
      <c r="I57" s="149">
        <v>118624</v>
      </c>
      <c r="J57" s="245">
        <v>11733</v>
      </c>
      <c r="K57" s="246"/>
      <c r="L57" s="243">
        <v>372108</v>
      </c>
      <c r="M57" s="244">
        <v>126517</v>
      </c>
      <c r="N57" s="173">
        <v>5582</v>
      </c>
      <c r="O57" s="230">
        <f t="shared" si="0"/>
        <v>504207</v>
      </c>
      <c r="P57" s="217"/>
      <c r="Q57" s="128"/>
      <c r="R57" s="186">
        <v>149028</v>
      </c>
      <c r="S57" s="187">
        <v>50667</v>
      </c>
      <c r="T57" s="188">
        <v>2232</v>
      </c>
      <c r="U57" s="189">
        <v>201927</v>
      </c>
    </row>
    <row r="58" spans="1:21" ht="26.4" x14ac:dyDescent="0.3">
      <c r="A58" s="4">
        <v>60884711</v>
      </c>
      <c r="B58" s="30" t="s">
        <v>127</v>
      </c>
      <c r="C58" s="34">
        <v>71</v>
      </c>
      <c r="D58" s="11">
        <v>3122</v>
      </c>
      <c r="E58" s="2">
        <v>4</v>
      </c>
      <c r="F58" s="142" t="s">
        <v>128</v>
      </c>
      <c r="G58" s="162">
        <v>158300</v>
      </c>
      <c r="H58" s="170">
        <v>13540</v>
      </c>
      <c r="I58" s="149">
        <v>87634</v>
      </c>
      <c r="J58" s="245">
        <v>5783</v>
      </c>
      <c r="K58" s="246"/>
      <c r="L58" s="243">
        <v>265257</v>
      </c>
      <c r="M58" s="244">
        <v>90187</v>
      </c>
      <c r="N58" s="173">
        <v>3979</v>
      </c>
      <c r="O58" s="230">
        <f t="shared" si="0"/>
        <v>359423</v>
      </c>
      <c r="P58" s="217"/>
      <c r="Q58" s="128"/>
      <c r="R58" s="186">
        <v>55357</v>
      </c>
      <c r="S58" s="187">
        <v>18817</v>
      </c>
      <c r="T58" s="188">
        <v>829</v>
      </c>
      <c r="U58" s="189">
        <v>75003</v>
      </c>
    </row>
    <row r="59" spans="1:21" ht="26.4" x14ac:dyDescent="0.3">
      <c r="A59" s="4">
        <v>60884746</v>
      </c>
      <c r="B59" s="30" t="s">
        <v>129</v>
      </c>
      <c r="C59" s="34">
        <v>70</v>
      </c>
      <c r="D59" s="11">
        <v>3122</v>
      </c>
      <c r="E59" s="2">
        <v>4</v>
      </c>
      <c r="F59" s="142" t="s">
        <v>130</v>
      </c>
      <c r="G59" s="162">
        <v>181503</v>
      </c>
      <c r="H59" s="170">
        <v>22260</v>
      </c>
      <c r="I59" s="149">
        <v>100479</v>
      </c>
      <c r="J59" s="245">
        <v>9507</v>
      </c>
      <c r="K59" s="246"/>
      <c r="L59" s="243">
        <v>313749</v>
      </c>
      <c r="M59" s="244">
        <v>106675</v>
      </c>
      <c r="N59" s="173">
        <v>4706</v>
      </c>
      <c r="O59" s="230">
        <f t="shared" si="0"/>
        <v>425130</v>
      </c>
      <c r="P59" s="217"/>
      <c r="Q59" s="128"/>
      <c r="R59" s="186">
        <v>72909</v>
      </c>
      <c r="S59" s="187">
        <v>24785</v>
      </c>
      <c r="T59" s="188">
        <v>1096</v>
      </c>
      <c r="U59" s="189">
        <v>98790</v>
      </c>
    </row>
    <row r="60" spans="1:21" ht="26.4" x14ac:dyDescent="0.3">
      <c r="A60" s="4">
        <v>75137011</v>
      </c>
      <c r="B60" s="30" t="s">
        <v>131</v>
      </c>
      <c r="C60" s="34">
        <v>154</v>
      </c>
      <c r="D60" s="12">
        <v>3127</v>
      </c>
      <c r="E60" s="2">
        <v>4</v>
      </c>
      <c r="F60" s="142" t="s">
        <v>132</v>
      </c>
      <c r="G60" s="162">
        <v>364072</v>
      </c>
      <c r="H60" s="170">
        <v>61540</v>
      </c>
      <c r="I60" s="149">
        <v>201548</v>
      </c>
      <c r="J60" s="245">
        <v>26284</v>
      </c>
      <c r="K60" s="246"/>
      <c r="L60" s="243">
        <v>653444</v>
      </c>
      <c r="M60" s="244">
        <v>222170</v>
      </c>
      <c r="N60" s="173">
        <v>9801</v>
      </c>
      <c r="O60" s="230">
        <f t="shared" si="0"/>
        <v>885415</v>
      </c>
      <c r="P60" s="217"/>
      <c r="Q60" s="128"/>
      <c r="R60" s="186">
        <v>139704</v>
      </c>
      <c r="S60" s="187">
        <v>47500</v>
      </c>
      <c r="T60" s="188">
        <v>2091</v>
      </c>
      <c r="U60" s="189">
        <v>189295</v>
      </c>
    </row>
    <row r="61" spans="1:21" ht="39.6" x14ac:dyDescent="0.3">
      <c r="A61" s="4">
        <v>60884690</v>
      </c>
      <c r="B61" s="30" t="s">
        <v>133</v>
      </c>
      <c r="C61" s="34">
        <v>72</v>
      </c>
      <c r="D61" s="12">
        <v>3127</v>
      </c>
      <c r="E61" s="9">
        <v>4</v>
      </c>
      <c r="F61" s="145" t="s">
        <v>134</v>
      </c>
      <c r="G61" s="162">
        <v>161258</v>
      </c>
      <c r="H61" s="170">
        <v>33346</v>
      </c>
      <c r="I61" s="149">
        <v>89272</v>
      </c>
      <c r="J61" s="254">
        <v>14242</v>
      </c>
      <c r="K61" s="255"/>
      <c r="L61" s="243">
        <v>298118</v>
      </c>
      <c r="M61" s="244">
        <v>101360</v>
      </c>
      <c r="N61" s="173">
        <v>4472</v>
      </c>
      <c r="O61" s="230">
        <f t="shared" si="0"/>
        <v>403950</v>
      </c>
      <c r="P61" s="217"/>
      <c r="Q61" s="128"/>
      <c r="R61" s="186">
        <v>67128</v>
      </c>
      <c r="S61" s="187">
        <v>22820</v>
      </c>
      <c r="T61" s="188">
        <v>1012</v>
      </c>
      <c r="U61" s="189">
        <v>90960</v>
      </c>
    </row>
    <row r="62" spans="1:21" ht="27" x14ac:dyDescent="0.3">
      <c r="A62" s="4">
        <v>70152497</v>
      </c>
      <c r="B62" s="30" t="s">
        <v>135</v>
      </c>
      <c r="C62" s="34">
        <v>81</v>
      </c>
      <c r="D62" s="12">
        <v>3114</v>
      </c>
      <c r="E62" s="2">
        <v>4</v>
      </c>
      <c r="F62" s="146" t="s">
        <v>136</v>
      </c>
      <c r="G62" s="162">
        <v>164371</v>
      </c>
      <c r="H62" s="170">
        <v>10072</v>
      </c>
      <c r="I62" s="149">
        <v>90995</v>
      </c>
      <c r="J62" s="256">
        <v>4302</v>
      </c>
      <c r="K62" s="257"/>
      <c r="L62" s="243">
        <v>269740</v>
      </c>
      <c r="M62" s="244">
        <v>91712</v>
      </c>
      <c r="N62" s="173">
        <v>4046</v>
      </c>
      <c r="O62" s="230">
        <f t="shared" si="0"/>
        <v>365498</v>
      </c>
      <c r="P62" s="218"/>
      <c r="Q62" s="128"/>
      <c r="R62" s="186">
        <v>56620</v>
      </c>
      <c r="S62" s="187">
        <v>19252</v>
      </c>
      <c r="T62" s="188">
        <v>846</v>
      </c>
      <c r="U62" s="189">
        <v>76718</v>
      </c>
    </row>
    <row r="63" spans="1:21" x14ac:dyDescent="0.3">
      <c r="A63" s="4">
        <v>70152519</v>
      </c>
      <c r="B63" s="30" t="s">
        <v>137</v>
      </c>
      <c r="C63" s="34">
        <v>83</v>
      </c>
      <c r="D63" s="13">
        <v>3114</v>
      </c>
      <c r="E63" s="2">
        <v>4</v>
      </c>
      <c r="F63" s="144" t="s">
        <v>138</v>
      </c>
      <c r="G63" s="162">
        <v>36020</v>
      </c>
      <c r="H63" s="170">
        <v>2500</v>
      </c>
      <c r="I63" s="149">
        <v>19940</v>
      </c>
      <c r="J63" s="241">
        <v>1068</v>
      </c>
      <c r="K63" s="242"/>
      <c r="L63" s="243">
        <v>59528</v>
      </c>
      <c r="M63" s="244">
        <v>20240</v>
      </c>
      <c r="N63" s="173">
        <v>893</v>
      </c>
      <c r="O63" s="230">
        <f t="shared" si="0"/>
        <v>80661</v>
      </c>
      <c r="P63" s="217"/>
      <c r="Q63" s="128"/>
      <c r="R63" s="186">
        <v>14877.999999999993</v>
      </c>
      <c r="S63" s="187">
        <v>5060</v>
      </c>
      <c r="T63" s="188">
        <v>223</v>
      </c>
      <c r="U63" s="189">
        <v>20160.999999999993</v>
      </c>
    </row>
    <row r="64" spans="1:21" x14ac:dyDescent="0.3">
      <c r="A64" s="4">
        <v>70152501</v>
      </c>
      <c r="B64" s="30" t="s">
        <v>139</v>
      </c>
      <c r="C64" s="34">
        <v>79</v>
      </c>
      <c r="D64" s="12">
        <v>3114</v>
      </c>
      <c r="E64" s="2">
        <v>4</v>
      </c>
      <c r="F64" s="142" t="s">
        <v>140</v>
      </c>
      <c r="G64" s="162">
        <v>56872</v>
      </c>
      <c r="H64" s="170">
        <v>5128</v>
      </c>
      <c r="I64" s="149">
        <v>31484</v>
      </c>
      <c r="J64" s="245">
        <v>2190</v>
      </c>
      <c r="K64" s="246"/>
      <c r="L64" s="243">
        <v>95674</v>
      </c>
      <c r="M64" s="244">
        <v>32529</v>
      </c>
      <c r="N64" s="173">
        <v>1435</v>
      </c>
      <c r="O64" s="230">
        <f t="shared" si="0"/>
        <v>129638</v>
      </c>
      <c r="P64" s="217"/>
      <c r="Q64" s="128"/>
      <c r="R64" s="186">
        <v>26814</v>
      </c>
      <c r="S64" s="187">
        <v>9119</v>
      </c>
      <c r="T64" s="188">
        <v>405</v>
      </c>
      <c r="U64" s="189">
        <v>36338</v>
      </c>
    </row>
    <row r="65" spans="1:21" x14ac:dyDescent="0.3">
      <c r="A65" s="4">
        <v>60884681</v>
      </c>
      <c r="B65" s="30" t="s">
        <v>141</v>
      </c>
      <c r="C65" s="34">
        <v>74</v>
      </c>
      <c r="D65" s="12">
        <v>3133</v>
      </c>
      <c r="E65" s="2">
        <v>4</v>
      </c>
      <c r="F65" s="142" t="s">
        <v>142</v>
      </c>
      <c r="G65" s="162">
        <v>47654</v>
      </c>
      <c r="H65" s="170">
        <v>12340</v>
      </c>
      <c r="I65" s="149">
        <v>26381</v>
      </c>
      <c r="J65" s="245">
        <v>5270</v>
      </c>
      <c r="K65" s="246"/>
      <c r="L65" s="243">
        <v>91645</v>
      </c>
      <c r="M65" s="244">
        <v>31159</v>
      </c>
      <c r="N65" s="173">
        <v>1375</v>
      </c>
      <c r="O65" s="230">
        <f t="shared" si="0"/>
        <v>124179</v>
      </c>
      <c r="P65" s="217"/>
      <c r="Q65" s="128"/>
      <c r="R65" s="186">
        <v>22405</v>
      </c>
      <c r="S65" s="187">
        <v>7619</v>
      </c>
      <c r="T65" s="188">
        <v>335</v>
      </c>
      <c r="U65" s="189">
        <v>30359</v>
      </c>
    </row>
    <row r="66" spans="1:21" ht="15" thickBot="1" x14ac:dyDescent="0.35">
      <c r="A66" s="5">
        <v>70835144</v>
      </c>
      <c r="B66" s="32" t="s">
        <v>143</v>
      </c>
      <c r="C66" s="36">
        <v>80</v>
      </c>
      <c r="D66" s="21">
        <v>3133</v>
      </c>
      <c r="E66" s="6">
        <v>4</v>
      </c>
      <c r="F66" s="143" t="s">
        <v>144</v>
      </c>
      <c r="G66" s="174">
        <v>76940</v>
      </c>
      <c r="H66" s="175">
        <v>21780</v>
      </c>
      <c r="I66" s="150">
        <v>42594</v>
      </c>
      <c r="J66" s="249">
        <v>9302</v>
      </c>
      <c r="K66" s="250"/>
      <c r="L66" s="251">
        <v>150616</v>
      </c>
      <c r="M66" s="252">
        <v>51209</v>
      </c>
      <c r="N66" s="175">
        <v>2259</v>
      </c>
      <c r="O66" s="253">
        <f t="shared" si="0"/>
        <v>204084</v>
      </c>
      <c r="P66" s="217"/>
      <c r="Q66" s="128"/>
      <c r="R66" s="186">
        <v>28526</v>
      </c>
      <c r="S66" s="187">
        <v>9699</v>
      </c>
      <c r="T66" s="188">
        <v>429</v>
      </c>
      <c r="U66" s="189">
        <v>38654</v>
      </c>
    </row>
    <row r="67" spans="1:21" ht="21.75" customHeight="1" x14ac:dyDescent="0.3">
      <c r="A67" s="7">
        <v>60153393</v>
      </c>
      <c r="B67" s="33" t="s">
        <v>145</v>
      </c>
      <c r="C67" s="37">
        <v>109</v>
      </c>
      <c r="D67" s="10">
        <v>3121</v>
      </c>
      <c r="E67" s="8">
        <v>5</v>
      </c>
      <c r="F67" s="144" t="s">
        <v>146</v>
      </c>
      <c r="G67" s="172">
        <v>142303</v>
      </c>
      <c r="H67" s="173">
        <v>10142</v>
      </c>
      <c r="I67" s="148">
        <v>78778</v>
      </c>
      <c r="J67" s="241">
        <v>4332</v>
      </c>
      <c r="K67" s="242"/>
      <c r="L67" s="243">
        <v>235555</v>
      </c>
      <c r="M67" s="244">
        <v>80089</v>
      </c>
      <c r="N67" s="173">
        <v>3533</v>
      </c>
      <c r="O67" s="230">
        <f t="shared" si="0"/>
        <v>319177</v>
      </c>
      <c r="P67" s="217"/>
      <c r="Q67" s="128"/>
      <c r="R67" s="186">
        <v>62665</v>
      </c>
      <c r="S67" s="187">
        <v>21309</v>
      </c>
      <c r="T67" s="188">
        <v>943</v>
      </c>
      <c r="U67" s="189">
        <v>84917</v>
      </c>
    </row>
    <row r="68" spans="1:21" x14ac:dyDescent="0.3">
      <c r="A68" s="4">
        <v>60153237</v>
      </c>
      <c r="B68" s="30" t="s">
        <v>147</v>
      </c>
      <c r="C68" s="34">
        <v>110</v>
      </c>
      <c r="D68" s="11">
        <v>3121</v>
      </c>
      <c r="E68" s="2">
        <v>5</v>
      </c>
      <c r="F68" s="142" t="s">
        <v>148</v>
      </c>
      <c r="G68" s="162">
        <v>273576</v>
      </c>
      <c r="H68" s="170">
        <v>40138</v>
      </c>
      <c r="I68" s="149">
        <v>151450</v>
      </c>
      <c r="J68" s="245">
        <v>17143</v>
      </c>
      <c r="K68" s="246"/>
      <c r="L68" s="243">
        <v>482307</v>
      </c>
      <c r="M68" s="244">
        <v>163984</v>
      </c>
      <c r="N68" s="173">
        <v>7235</v>
      </c>
      <c r="O68" s="230">
        <f t="shared" si="0"/>
        <v>653526</v>
      </c>
      <c r="P68" s="217"/>
      <c r="Q68" s="128"/>
      <c r="R68" s="186">
        <v>117057</v>
      </c>
      <c r="S68" s="187">
        <v>39794</v>
      </c>
      <c r="T68" s="188">
        <v>1755</v>
      </c>
      <c r="U68" s="189">
        <v>158606</v>
      </c>
    </row>
    <row r="69" spans="1:21" x14ac:dyDescent="0.3">
      <c r="A69" s="4">
        <v>60153245</v>
      </c>
      <c r="B69" s="30" t="s">
        <v>149</v>
      </c>
      <c r="C69" s="34">
        <v>113</v>
      </c>
      <c r="D69" s="11">
        <v>3121</v>
      </c>
      <c r="E69" s="2">
        <v>5</v>
      </c>
      <c r="F69" s="142" t="s">
        <v>150</v>
      </c>
      <c r="G69" s="162">
        <v>158474</v>
      </c>
      <c r="H69" s="170">
        <v>11029</v>
      </c>
      <c r="I69" s="149">
        <v>87730</v>
      </c>
      <c r="J69" s="245">
        <v>4711</v>
      </c>
      <c r="K69" s="246"/>
      <c r="L69" s="243">
        <v>261944</v>
      </c>
      <c r="M69" s="244">
        <v>89061</v>
      </c>
      <c r="N69" s="173">
        <v>3929</v>
      </c>
      <c r="O69" s="230">
        <f t="shared" ref="O69:O87" si="1">SUM(L69:N69)</f>
        <v>354934</v>
      </c>
      <c r="P69" s="217"/>
      <c r="Q69" s="128"/>
      <c r="R69" s="186">
        <v>57134</v>
      </c>
      <c r="S69" s="187">
        <v>19421</v>
      </c>
      <c r="T69" s="188">
        <v>859</v>
      </c>
      <c r="U69" s="189">
        <v>77414</v>
      </c>
    </row>
    <row r="70" spans="1:21" x14ac:dyDescent="0.3">
      <c r="A70" s="4">
        <v>60153326</v>
      </c>
      <c r="B70" s="30" t="s">
        <v>151</v>
      </c>
      <c r="C70" s="34">
        <v>111</v>
      </c>
      <c r="D70" s="12">
        <v>3127</v>
      </c>
      <c r="E70" s="2">
        <v>5</v>
      </c>
      <c r="F70" s="142" t="s">
        <v>152</v>
      </c>
      <c r="G70" s="162">
        <v>120215</v>
      </c>
      <c r="H70" s="170">
        <v>24370</v>
      </c>
      <c r="I70" s="149">
        <v>66550</v>
      </c>
      <c r="J70" s="245">
        <v>10409</v>
      </c>
      <c r="K70" s="246"/>
      <c r="L70" s="243">
        <v>221544</v>
      </c>
      <c r="M70" s="244">
        <v>75325</v>
      </c>
      <c r="N70" s="173">
        <v>3323</v>
      </c>
      <c r="O70" s="230">
        <f t="shared" si="1"/>
        <v>300192</v>
      </c>
      <c r="P70" s="217"/>
      <c r="Q70" s="128"/>
      <c r="R70" s="186">
        <v>66224</v>
      </c>
      <c r="S70" s="187">
        <v>22515</v>
      </c>
      <c r="T70" s="188">
        <v>993</v>
      </c>
      <c r="U70" s="189">
        <v>89732</v>
      </c>
    </row>
    <row r="71" spans="1:21" x14ac:dyDescent="0.3">
      <c r="A71" s="4">
        <v>60153334</v>
      </c>
      <c r="B71" s="30" t="s">
        <v>153</v>
      </c>
      <c r="C71" s="34">
        <v>114</v>
      </c>
      <c r="D71" s="12">
        <v>3122</v>
      </c>
      <c r="E71" s="2">
        <v>5</v>
      </c>
      <c r="F71" s="142" t="s">
        <v>154</v>
      </c>
      <c r="G71" s="162">
        <v>107221</v>
      </c>
      <c r="H71" s="170">
        <v>8760</v>
      </c>
      <c r="I71" s="149">
        <v>59357</v>
      </c>
      <c r="J71" s="245">
        <v>3741</v>
      </c>
      <c r="K71" s="246"/>
      <c r="L71" s="243">
        <v>179079</v>
      </c>
      <c r="M71" s="244">
        <v>60887</v>
      </c>
      <c r="N71" s="173">
        <v>2686</v>
      </c>
      <c r="O71" s="230">
        <f t="shared" si="1"/>
        <v>242652</v>
      </c>
      <c r="P71" s="217"/>
      <c r="Q71" s="128"/>
      <c r="R71" s="186">
        <v>44369</v>
      </c>
      <c r="S71" s="187">
        <v>15087</v>
      </c>
      <c r="T71" s="188">
        <v>666</v>
      </c>
      <c r="U71" s="189">
        <v>60122</v>
      </c>
    </row>
    <row r="72" spans="1:21" ht="26.4" x14ac:dyDescent="0.3">
      <c r="A72" s="4">
        <v>65715284</v>
      </c>
      <c r="B72" s="30" t="s">
        <v>155</v>
      </c>
      <c r="C72" s="34">
        <v>120</v>
      </c>
      <c r="D72" s="12">
        <v>3123</v>
      </c>
      <c r="E72" s="2">
        <v>5</v>
      </c>
      <c r="F72" s="142" t="s">
        <v>156</v>
      </c>
      <c r="G72" s="162">
        <v>103885</v>
      </c>
      <c r="H72" s="170">
        <v>10404</v>
      </c>
      <c r="I72" s="149">
        <v>57510</v>
      </c>
      <c r="J72" s="245">
        <v>4444</v>
      </c>
      <c r="K72" s="246"/>
      <c r="L72" s="243">
        <v>176243</v>
      </c>
      <c r="M72" s="244">
        <v>59923</v>
      </c>
      <c r="N72" s="173">
        <v>2644</v>
      </c>
      <c r="O72" s="230">
        <f t="shared" si="1"/>
        <v>238810</v>
      </c>
      <c r="P72" s="217"/>
      <c r="Q72" s="128"/>
      <c r="R72" s="186">
        <v>36633.000000000029</v>
      </c>
      <c r="S72" s="187">
        <v>12453</v>
      </c>
      <c r="T72" s="188">
        <v>554</v>
      </c>
      <c r="U72" s="189">
        <v>49640.000000000029</v>
      </c>
    </row>
    <row r="73" spans="1:21" ht="26.4" x14ac:dyDescent="0.3">
      <c r="A73" s="4">
        <v>67439918</v>
      </c>
      <c r="B73" s="30" t="s">
        <v>157</v>
      </c>
      <c r="C73" s="34">
        <v>118</v>
      </c>
      <c r="D73" s="12">
        <v>3127</v>
      </c>
      <c r="E73" s="2">
        <v>5</v>
      </c>
      <c r="F73" s="142" t="s">
        <v>158</v>
      </c>
      <c r="G73" s="162">
        <v>306070</v>
      </c>
      <c r="H73" s="170">
        <v>54981</v>
      </c>
      <c r="I73" s="149">
        <v>169439</v>
      </c>
      <c r="J73" s="245">
        <v>23483</v>
      </c>
      <c r="K73" s="246"/>
      <c r="L73" s="243">
        <v>553973</v>
      </c>
      <c r="M73" s="244">
        <v>188351</v>
      </c>
      <c r="N73" s="173">
        <v>8310</v>
      </c>
      <c r="O73" s="230">
        <f t="shared" si="1"/>
        <v>750634</v>
      </c>
      <c r="P73" s="217"/>
      <c r="Q73" s="128"/>
      <c r="R73" s="186">
        <v>124782.99999999994</v>
      </c>
      <c r="S73" s="187">
        <v>42431</v>
      </c>
      <c r="T73" s="188">
        <v>1870</v>
      </c>
      <c r="U73" s="189">
        <v>169083.99999999994</v>
      </c>
    </row>
    <row r="74" spans="1:21" x14ac:dyDescent="0.3">
      <c r="A74" s="4">
        <v>69174415</v>
      </c>
      <c r="B74" s="30" t="s">
        <v>159</v>
      </c>
      <c r="C74" s="34">
        <v>119</v>
      </c>
      <c r="D74" s="12">
        <v>3127</v>
      </c>
      <c r="E74" s="2">
        <v>5</v>
      </c>
      <c r="F74" s="142" t="s">
        <v>160</v>
      </c>
      <c r="G74" s="162">
        <v>323693</v>
      </c>
      <c r="H74" s="170">
        <v>42922</v>
      </c>
      <c r="I74" s="149">
        <v>179195</v>
      </c>
      <c r="J74" s="245">
        <v>18332</v>
      </c>
      <c r="K74" s="246"/>
      <c r="L74" s="243">
        <v>564142</v>
      </c>
      <c r="M74" s="244">
        <v>191808</v>
      </c>
      <c r="N74" s="173">
        <v>8462</v>
      </c>
      <c r="O74" s="230">
        <f t="shared" si="1"/>
        <v>764412</v>
      </c>
      <c r="P74" s="217"/>
      <c r="Q74" s="128"/>
      <c r="R74" s="186">
        <v>133172</v>
      </c>
      <c r="S74" s="187">
        <v>45278</v>
      </c>
      <c r="T74" s="188">
        <v>2002</v>
      </c>
      <c r="U74" s="189">
        <v>180452</v>
      </c>
    </row>
    <row r="75" spans="1:21" ht="26.4" x14ac:dyDescent="0.3">
      <c r="A75" s="4">
        <v>13582968</v>
      </c>
      <c r="B75" s="30" t="s">
        <v>161</v>
      </c>
      <c r="C75" s="34">
        <v>115</v>
      </c>
      <c r="D75" s="12">
        <v>3122</v>
      </c>
      <c r="E75" s="2">
        <v>5</v>
      </c>
      <c r="F75" s="142" t="s">
        <v>162</v>
      </c>
      <c r="G75" s="162">
        <v>179288</v>
      </c>
      <c r="H75" s="170">
        <v>16959</v>
      </c>
      <c r="I75" s="149">
        <v>99253</v>
      </c>
      <c r="J75" s="245">
        <v>7243</v>
      </c>
      <c r="K75" s="246"/>
      <c r="L75" s="243">
        <v>302743</v>
      </c>
      <c r="M75" s="244">
        <v>102933</v>
      </c>
      <c r="N75" s="173">
        <v>4541</v>
      </c>
      <c r="O75" s="230">
        <f t="shared" si="1"/>
        <v>410217</v>
      </c>
      <c r="P75" s="217"/>
      <c r="Q75" s="128"/>
      <c r="R75" s="186">
        <v>69023</v>
      </c>
      <c r="S75" s="187">
        <v>23473</v>
      </c>
      <c r="T75" s="188">
        <v>1031</v>
      </c>
      <c r="U75" s="189">
        <v>93527</v>
      </c>
    </row>
    <row r="76" spans="1:21" ht="26.4" x14ac:dyDescent="0.3">
      <c r="A76" s="4">
        <v>60153296</v>
      </c>
      <c r="B76" s="30" t="s">
        <v>163</v>
      </c>
      <c r="C76" s="34">
        <v>116</v>
      </c>
      <c r="D76" s="12">
        <v>3127</v>
      </c>
      <c r="E76" s="2">
        <v>5</v>
      </c>
      <c r="F76" s="142" t="s">
        <v>164</v>
      </c>
      <c r="G76" s="162">
        <v>288755</v>
      </c>
      <c r="H76" s="170">
        <v>65104</v>
      </c>
      <c r="I76" s="149">
        <v>159853</v>
      </c>
      <c r="J76" s="245">
        <v>27806</v>
      </c>
      <c r="K76" s="246"/>
      <c r="L76" s="243">
        <v>541518</v>
      </c>
      <c r="M76" s="244">
        <v>184116</v>
      </c>
      <c r="N76" s="173">
        <v>8123</v>
      </c>
      <c r="O76" s="230">
        <f t="shared" si="1"/>
        <v>733757</v>
      </c>
      <c r="P76" s="217"/>
      <c r="Q76" s="128"/>
      <c r="R76" s="186">
        <v>133118</v>
      </c>
      <c r="S76" s="187">
        <v>45256</v>
      </c>
      <c r="T76" s="188">
        <v>1993</v>
      </c>
      <c r="U76" s="189">
        <v>180367</v>
      </c>
    </row>
    <row r="77" spans="1:21" ht="26.4" x14ac:dyDescent="0.3">
      <c r="A77" s="4">
        <v>529681</v>
      </c>
      <c r="B77" s="30" t="s">
        <v>165</v>
      </c>
      <c r="C77" s="34">
        <v>122</v>
      </c>
      <c r="D77" s="12">
        <v>3127</v>
      </c>
      <c r="E77" s="2">
        <v>5</v>
      </c>
      <c r="F77" s="142" t="s">
        <v>166</v>
      </c>
      <c r="G77" s="162">
        <v>161741</v>
      </c>
      <c r="H77" s="170">
        <v>26420</v>
      </c>
      <c r="I77" s="149">
        <v>89539</v>
      </c>
      <c r="J77" s="245">
        <v>11284</v>
      </c>
      <c r="K77" s="246"/>
      <c r="L77" s="243">
        <v>288984</v>
      </c>
      <c r="M77" s="244">
        <v>98255</v>
      </c>
      <c r="N77" s="173">
        <v>4335</v>
      </c>
      <c r="O77" s="230">
        <f t="shared" si="1"/>
        <v>391574</v>
      </c>
      <c r="P77" s="217"/>
      <c r="Q77" s="128"/>
      <c r="R77" s="186">
        <v>61864</v>
      </c>
      <c r="S77" s="187">
        <v>21035</v>
      </c>
      <c r="T77" s="188">
        <v>925</v>
      </c>
      <c r="U77" s="189">
        <v>83824</v>
      </c>
    </row>
    <row r="78" spans="1:21" ht="26.4" x14ac:dyDescent="0.3">
      <c r="A78" s="4">
        <v>60154021</v>
      </c>
      <c r="B78" s="30" t="s">
        <v>167</v>
      </c>
      <c r="C78" s="34">
        <v>123</v>
      </c>
      <c r="D78" s="12">
        <v>3124</v>
      </c>
      <c r="E78" s="2">
        <v>5</v>
      </c>
      <c r="F78" s="141" t="s">
        <v>168</v>
      </c>
      <c r="G78" s="162">
        <v>185888</v>
      </c>
      <c r="H78" s="170">
        <v>21442</v>
      </c>
      <c r="I78" s="149">
        <v>102907</v>
      </c>
      <c r="J78" s="248">
        <v>9158</v>
      </c>
      <c r="K78" s="246"/>
      <c r="L78" s="243">
        <v>319395</v>
      </c>
      <c r="M78" s="244">
        <v>108594</v>
      </c>
      <c r="N78" s="173">
        <v>4791</v>
      </c>
      <c r="O78" s="230">
        <f t="shared" si="1"/>
        <v>432780</v>
      </c>
      <c r="P78" s="216"/>
      <c r="Q78" s="128"/>
      <c r="R78" s="186">
        <v>63595.000000000029</v>
      </c>
      <c r="S78" s="187">
        <v>21624</v>
      </c>
      <c r="T78" s="188">
        <v>951</v>
      </c>
      <c r="U78" s="189">
        <v>86170.000000000029</v>
      </c>
    </row>
    <row r="79" spans="1:21" x14ac:dyDescent="0.3">
      <c r="A79" s="4">
        <v>60153041</v>
      </c>
      <c r="B79" s="30" t="s">
        <v>169</v>
      </c>
      <c r="C79" s="34">
        <v>125</v>
      </c>
      <c r="D79" s="12">
        <v>3112</v>
      </c>
      <c r="E79" s="2">
        <v>5</v>
      </c>
      <c r="F79" s="142" t="s">
        <v>194</v>
      </c>
      <c r="G79" s="162">
        <v>114888</v>
      </c>
      <c r="H79" s="170">
        <v>12344</v>
      </c>
      <c r="I79" s="149">
        <v>63601</v>
      </c>
      <c r="J79" s="245">
        <v>5272</v>
      </c>
      <c r="K79" s="246"/>
      <c r="L79" s="243">
        <v>196105</v>
      </c>
      <c r="M79" s="244">
        <v>66676</v>
      </c>
      <c r="N79" s="173">
        <v>2942</v>
      </c>
      <c r="O79" s="230">
        <f t="shared" si="1"/>
        <v>265723</v>
      </c>
      <c r="P79" s="217"/>
      <c r="Q79" s="128"/>
      <c r="R79" s="186">
        <v>54464.999999999971</v>
      </c>
      <c r="S79" s="187">
        <v>18516</v>
      </c>
      <c r="T79" s="188">
        <v>822</v>
      </c>
      <c r="U79" s="189">
        <v>73802.999999999971</v>
      </c>
    </row>
    <row r="80" spans="1:21" x14ac:dyDescent="0.3">
      <c r="A80" s="4">
        <v>70842116</v>
      </c>
      <c r="B80" s="30" t="s">
        <v>170</v>
      </c>
      <c r="C80" s="34">
        <v>133</v>
      </c>
      <c r="D80" s="12">
        <v>3114</v>
      </c>
      <c r="E80" s="2">
        <v>5</v>
      </c>
      <c r="F80" s="142" t="s">
        <v>171</v>
      </c>
      <c r="G80" s="162">
        <v>44711</v>
      </c>
      <c r="H80" s="170">
        <v>3155</v>
      </c>
      <c r="I80" s="149">
        <v>24752</v>
      </c>
      <c r="J80" s="245">
        <v>1348</v>
      </c>
      <c r="K80" s="246"/>
      <c r="L80" s="243">
        <v>73966</v>
      </c>
      <c r="M80" s="244">
        <v>25148</v>
      </c>
      <c r="N80" s="173">
        <v>1109</v>
      </c>
      <c r="O80" s="230">
        <f t="shared" si="1"/>
        <v>100223</v>
      </c>
      <c r="P80" s="217"/>
      <c r="Q80" s="128"/>
      <c r="R80" s="186">
        <v>13745.999999999993</v>
      </c>
      <c r="S80" s="187">
        <v>4678</v>
      </c>
      <c r="T80" s="188">
        <v>209</v>
      </c>
      <c r="U80" s="189">
        <v>18632.999999999993</v>
      </c>
    </row>
    <row r="81" spans="1:21" ht="26.4" x14ac:dyDescent="0.3">
      <c r="A81" s="4">
        <v>48623091</v>
      </c>
      <c r="B81" s="30" t="s">
        <v>172</v>
      </c>
      <c r="C81" s="34">
        <v>47</v>
      </c>
      <c r="D81" s="12">
        <v>3114</v>
      </c>
      <c r="E81" s="2">
        <v>5</v>
      </c>
      <c r="F81" s="142" t="s">
        <v>173</v>
      </c>
      <c r="G81" s="162">
        <v>84722</v>
      </c>
      <c r="H81" s="170">
        <v>21094</v>
      </c>
      <c r="I81" s="149">
        <v>46902</v>
      </c>
      <c r="J81" s="245">
        <v>9009</v>
      </c>
      <c r="K81" s="246"/>
      <c r="L81" s="243">
        <v>161727</v>
      </c>
      <c r="M81" s="244">
        <v>54987</v>
      </c>
      <c r="N81" s="173">
        <v>2426</v>
      </c>
      <c r="O81" s="230">
        <f t="shared" si="1"/>
        <v>219140</v>
      </c>
      <c r="P81" s="217"/>
      <c r="Q81" s="128"/>
      <c r="R81" s="186">
        <v>43907</v>
      </c>
      <c r="S81" s="187">
        <v>14927</v>
      </c>
      <c r="T81" s="188">
        <v>656</v>
      </c>
      <c r="U81" s="189">
        <v>59490</v>
      </c>
    </row>
    <row r="82" spans="1:21" ht="26.4" x14ac:dyDescent="0.3">
      <c r="A82" s="4">
        <v>70840261</v>
      </c>
      <c r="B82" s="30" t="s">
        <v>174</v>
      </c>
      <c r="C82" s="34">
        <v>136</v>
      </c>
      <c r="D82" s="12">
        <v>3114</v>
      </c>
      <c r="E82" s="2">
        <v>5</v>
      </c>
      <c r="F82" s="141" t="s">
        <v>175</v>
      </c>
      <c r="G82" s="162">
        <v>134212</v>
      </c>
      <c r="H82" s="170">
        <v>1035</v>
      </c>
      <c r="I82" s="149">
        <v>74299</v>
      </c>
      <c r="J82" s="248">
        <v>442</v>
      </c>
      <c r="K82" s="246"/>
      <c r="L82" s="243">
        <v>209988</v>
      </c>
      <c r="M82" s="244">
        <v>71396</v>
      </c>
      <c r="N82" s="173">
        <v>3150</v>
      </c>
      <c r="O82" s="230">
        <f t="shared" si="1"/>
        <v>284534</v>
      </c>
      <c r="P82" s="216"/>
      <c r="Q82" s="128"/>
      <c r="R82" s="186">
        <v>33278</v>
      </c>
      <c r="S82" s="187">
        <v>11316</v>
      </c>
      <c r="T82" s="188">
        <v>500</v>
      </c>
      <c r="U82" s="189">
        <v>45094</v>
      </c>
    </row>
    <row r="83" spans="1:21" ht="26.4" x14ac:dyDescent="0.3">
      <c r="A83" s="4">
        <v>60153351</v>
      </c>
      <c r="B83" s="30" t="s">
        <v>176</v>
      </c>
      <c r="C83" s="34">
        <v>126</v>
      </c>
      <c r="D83" s="12">
        <v>3114</v>
      </c>
      <c r="E83" s="2">
        <v>5</v>
      </c>
      <c r="F83" s="142" t="s">
        <v>177</v>
      </c>
      <c r="G83" s="162">
        <v>106959</v>
      </c>
      <c r="H83" s="170">
        <v>6197</v>
      </c>
      <c r="I83" s="149">
        <v>59212</v>
      </c>
      <c r="J83" s="245">
        <v>2647</v>
      </c>
      <c r="K83" s="246"/>
      <c r="L83" s="243">
        <v>175015</v>
      </c>
      <c r="M83" s="244">
        <v>59505</v>
      </c>
      <c r="N83" s="173">
        <v>2625</v>
      </c>
      <c r="O83" s="230">
        <f t="shared" si="1"/>
        <v>237145</v>
      </c>
      <c r="P83" s="217"/>
      <c r="Q83" s="128"/>
      <c r="R83" s="186">
        <v>32705</v>
      </c>
      <c r="S83" s="187">
        <v>11115</v>
      </c>
      <c r="T83" s="188">
        <v>495</v>
      </c>
      <c r="U83" s="189">
        <v>44315</v>
      </c>
    </row>
    <row r="84" spans="1:21" x14ac:dyDescent="0.3">
      <c r="A84" s="4">
        <v>70841179</v>
      </c>
      <c r="B84" s="30" t="s">
        <v>178</v>
      </c>
      <c r="C84" s="34">
        <v>132</v>
      </c>
      <c r="D84" s="16">
        <v>3114</v>
      </c>
      <c r="E84" s="2">
        <v>5</v>
      </c>
      <c r="F84" s="142" t="s">
        <v>179</v>
      </c>
      <c r="G84" s="162">
        <v>129894</v>
      </c>
      <c r="H84" s="170">
        <v>9802</v>
      </c>
      <c r="I84" s="149">
        <v>71909</v>
      </c>
      <c r="J84" s="245">
        <v>4186</v>
      </c>
      <c r="K84" s="246"/>
      <c r="L84" s="243">
        <v>215791</v>
      </c>
      <c r="M84" s="244">
        <v>73369</v>
      </c>
      <c r="N84" s="173">
        <v>3237</v>
      </c>
      <c r="O84" s="230">
        <f t="shared" si="1"/>
        <v>292397</v>
      </c>
      <c r="P84" s="217"/>
      <c r="Q84" s="128"/>
      <c r="R84" s="186">
        <v>39751</v>
      </c>
      <c r="S84" s="187">
        <v>13519</v>
      </c>
      <c r="T84" s="188">
        <v>597</v>
      </c>
      <c r="U84" s="189">
        <v>53867</v>
      </c>
    </row>
    <row r="85" spans="1:21" ht="26.4" x14ac:dyDescent="0.3">
      <c r="A85" s="4">
        <v>70841144</v>
      </c>
      <c r="B85" s="30" t="s">
        <v>180</v>
      </c>
      <c r="C85" s="34">
        <v>131</v>
      </c>
      <c r="D85" s="17">
        <v>3114</v>
      </c>
      <c r="E85" s="2">
        <v>5</v>
      </c>
      <c r="F85" s="142" t="s">
        <v>181</v>
      </c>
      <c r="G85" s="162">
        <v>99308</v>
      </c>
      <c r="H85" s="170">
        <v>8750</v>
      </c>
      <c r="I85" s="149">
        <v>54976</v>
      </c>
      <c r="J85" s="245">
        <v>3737</v>
      </c>
      <c r="K85" s="246"/>
      <c r="L85" s="243">
        <v>166771</v>
      </c>
      <c r="M85" s="244">
        <v>56702</v>
      </c>
      <c r="N85" s="173">
        <v>2502</v>
      </c>
      <c r="O85" s="230">
        <f t="shared" si="1"/>
        <v>225975</v>
      </c>
      <c r="P85" s="217"/>
      <c r="Q85" s="128"/>
      <c r="R85" s="186">
        <v>34701</v>
      </c>
      <c r="S85" s="187">
        <v>11802</v>
      </c>
      <c r="T85" s="188">
        <v>522</v>
      </c>
      <c r="U85" s="189">
        <v>47025</v>
      </c>
    </row>
    <row r="86" spans="1:21" ht="26.4" x14ac:dyDescent="0.3">
      <c r="A86" s="4">
        <v>60153270</v>
      </c>
      <c r="B86" s="30" t="s">
        <v>182</v>
      </c>
      <c r="C86" s="34">
        <v>128</v>
      </c>
      <c r="D86" s="17">
        <v>3133</v>
      </c>
      <c r="E86" s="2">
        <v>5</v>
      </c>
      <c r="F86" s="141" t="s">
        <v>183</v>
      </c>
      <c r="G86" s="162">
        <v>92040</v>
      </c>
      <c r="H86" s="170">
        <v>16052</v>
      </c>
      <c r="I86" s="149">
        <v>50953</v>
      </c>
      <c r="J86" s="248">
        <v>6856</v>
      </c>
      <c r="K86" s="246"/>
      <c r="L86" s="243">
        <v>165901</v>
      </c>
      <c r="M86" s="244">
        <v>56406</v>
      </c>
      <c r="N86" s="173">
        <v>2489</v>
      </c>
      <c r="O86" s="230">
        <f t="shared" si="1"/>
        <v>224796</v>
      </c>
      <c r="P86" s="216"/>
      <c r="Q86" s="128"/>
      <c r="R86" s="186">
        <v>30911</v>
      </c>
      <c r="S86" s="187">
        <v>10506</v>
      </c>
      <c r="T86" s="188">
        <v>469</v>
      </c>
      <c r="U86" s="189">
        <v>41886</v>
      </c>
    </row>
    <row r="87" spans="1:21" ht="15" thickBot="1" x14ac:dyDescent="0.35">
      <c r="A87" s="4">
        <v>60153423</v>
      </c>
      <c r="B87" s="30" t="s">
        <v>184</v>
      </c>
      <c r="C87" s="38">
        <v>127</v>
      </c>
      <c r="D87" s="39">
        <v>3133</v>
      </c>
      <c r="E87" s="40">
        <v>5</v>
      </c>
      <c r="F87" s="145" t="s">
        <v>185</v>
      </c>
      <c r="G87" s="165">
        <v>39280</v>
      </c>
      <c r="H87" s="171">
        <v>13620</v>
      </c>
      <c r="I87" s="150">
        <v>21745</v>
      </c>
      <c r="J87" s="156">
        <v>5817</v>
      </c>
      <c r="K87" s="250"/>
      <c r="L87" s="258">
        <v>80462</v>
      </c>
      <c r="M87" s="259">
        <v>27357</v>
      </c>
      <c r="N87" s="260">
        <v>1207</v>
      </c>
      <c r="O87" s="261">
        <f t="shared" si="1"/>
        <v>109026</v>
      </c>
      <c r="P87" s="217"/>
      <c r="Q87" s="128"/>
      <c r="R87" s="190">
        <v>2792</v>
      </c>
      <c r="S87" s="191">
        <v>947</v>
      </c>
      <c r="T87" s="192">
        <v>37</v>
      </c>
      <c r="U87" s="193">
        <v>3776</v>
      </c>
    </row>
    <row r="88" spans="1:21" ht="15" thickBot="1" x14ac:dyDescent="0.35">
      <c r="F88" s="147" t="s">
        <v>193</v>
      </c>
      <c r="G88" s="134">
        <f>SUM(G4:G87)</f>
        <v>15661044</v>
      </c>
      <c r="H88" s="135">
        <f>SUM(H4:H87)</f>
        <v>2220554</v>
      </c>
      <c r="I88" s="133">
        <f>SUM(I4:I87)</f>
        <v>8669875</v>
      </c>
      <c r="J88" s="262">
        <f t="shared" ref="J88:O88" si="2">SUM(J4:J87)</f>
        <v>948406</v>
      </c>
      <c r="K88" s="263">
        <f t="shared" si="2"/>
        <v>28785</v>
      </c>
      <c r="L88" s="258">
        <f t="shared" si="2"/>
        <v>27528664</v>
      </c>
      <c r="M88" s="264">
        <f t="shared" si="2"/>
        <v>9359742</v>
      </c>
      <c r="N88" s="264">
        <f t="shared" si="2"/>
        <v>412927</v>
      </c>
      <c r="O88" s="263">
        <f t="shared" si="2"/>
        <v>37301333</v>
      </c>
      <c r="P88" s="217"/>
      <c r="Q88" s="128"/>
      <c r="R88" s="194">
        <f t="shared" ref="R88:U88" si="3">SUM(R4:R87)</f>
        <v>6188005</v>
      </c>
      <c r="S88" s="194">
        <f t="shared" si="3"/>
        <v>2103966</v>
      </c>
      <c r="T88" s="195">
        <f t="shared" si="3"/>
        <v>92903</v>
      </c>
      <c r="U88" s="196">
        <f t="shared" si="3"/>
        <v>8384874</v>
      </c>
    </row>
    <row r="91" spans="1:21" x14ac:dyDescent="0.3">
      <c r="F91" s="28"/>
      <c r="G91" s="240" t="s">
        <v>1102</v>
      </c>
      <c r="H91" s="28"/>
      <c r="I91" s="28">
        <v>0.55359480100000003</v>
      </c>
      <c r="J91" s="28">
        <v>0.42710320000000002</v>
      </c>
      <c r="K91" s="28"/>
      <c r="L91" s="28"/>
      <c r="M91" s="28"/>
      <c r="N91" s="28"/>
      <c r="O91" s="28"/>
      <c r="P91"/>
    </row>
    <row r="92" spans="1:21" x14ac:dyDescent="0.3">
      <c r="L92" s="24"/>
    </row>
    <row r="93" spans="1:21" x14ac:dyDescent="0.3">
      <c r="O93" s="27" t="s">
        <v>1086</v>
      </c>
      <c r="P93" s="129"/>
      <c r="U93" s="27" t="s">
        <v>1086</v>
      </c>
    </row>
    <row r="94" spans="1:21" x14ac:dyDescent="0.3">
      <c r="F94" s="151" t="s">
        <v>1106</v>
      </c>
      <c r="G94" s="152">
        <v>49050052</v>
      </c>
      <c r="H94" s="152">
        <v>7402384</v>
      </c>
      <c r="I94" s="152">
        <v>25800327</v>
      </c>
      <c r="J94" s="152">
        <v>3161558</v>
      </c>
      <c r="K94" s="152">
        <v>1424362</v>
      </c>
      <c r="L94" s="152">
        <f>SUM(G94:K94)</f>
        <v>86838683</v>
      </c>
      <c r="M94" s="152">
        <f>M100</f>
        <v>29525153</v>
      </c>
      <c r="N94" s="152">
        <f>N100</f>
        <v>1302581</v>
      </c>
      <c r="O94" s="152">
        <f>O100</f>
        <v>117666417</v>
      </c>
      <c r="P94" s="130"/>
      <c r="Q94" s="200" t="s">
        <v>1092</v>
      </c>
      <c r="R94" s="291">
        <v>19327784</v>
      </c>
      <c r="S94" s="291">
        <v>6571447</v>
      </c>
      <c r="T94" s="291">
        <v>289917</v>
      </c>
      <c r="U94" s="291">
        <f>SUM(R94:T94)</f>
        <v>26189148</v>
      </c>
    </row>
    <row r="95" spans="1:21" x14ac:dyDescent="0.3">
      <c r="F95" t="s">
        <v>190</v>
      </c>
      <c r="G95" s="45">
        <f>G88</f>
        <v>15661044</v>
      </c>
      <c r="H95" s="45">
        <f t="shared" ref="H95:L95" si="4">H88</f>
        <v>2220554</v>
      </c>
      <c r="I95" s="45">
        <f t="shared" si="4"/>
        <v>8669875</v>
      </c>
      <c r="J95" s="45">
        <f t="shared" si="4"/>
        <v>948406</v>
      </c>
      <c r="K95" s="45">
        <f t="shared" si="4"/>
        <v>28785</v>
      </c>
      <c r="L95" s="45">
        <f t="shared" si="4"/>
        <v>27528664</v>
      </c>
      <c r="M95" s="45">
        <f t="shared" ref="M95:O95" si="5">M88</f>
        <v>9359742</v>
      </c>
      <c r="N95" s="45">
        <f t="shared" si="5"/>
        <v>412927</v>
      </c>
      <c r="O95" s="45">
        <f t="shared" si="5"/>
        <v>37301333</v>
      </c>
      <c r="P95" s="130"/>
      <c r="Q95" s="24" t="s">
        <v>1099</v>
      </c>
      <c r="R95" s="45">
        <f t="shared" ref="R95:U95" si="6">R88</f>
        <v>6188005</v>
      </c>
      <c r="S95" s="45">
        <f t="shared" si="6"/>
        <v>2103966</v>
      </c>
      <c r="T95" s="45">
        <f t="shared" si="6"/>
        <v>92903</v>
      </c>
      <c r="U95" s="45">
        <f t="shared" si="6"/>
        <v>8384874</v>
      </c>
    </row>
    <row r="96" spans="1:21" x14ac:dyDescent="0.3">
      <c r="F96" t="s">
        <v>191</v>
      </c>
      <c r="G96" s="45">
        <f>'tab 2 obecní ÚZ 33052'!I439</f>
        <v>33379012</v>
      </c>
      <c r="H96" s="45">
        <f>'tab 2 obecní ÚZ 33052'!J439</f>
        <v>5181810</v>
      </c>
      <c r="I96" s="45">
        <f>'tab 2 obecní ÚZ 33052'!K439</f>
        <v>18478456</v>
      </c>
      <c r="J96" s="45">
        <f>'tab 2 obecní ÚZ 33052'!L439</f>
        <v>2213172</v>
      </c>
      <c r="K96" s="45">
        <f>'tab 2 obecní ÚZ 33052'!M439</f>
        <v>57569</v>
      </c>
      <c r="L96" s="45">
        <f>'tab 2 obecní ÚZ 33052'!N439</f>
        <v>59310019</v>
      </c>
      <c r="M96" s="45">
        <f>'tab 2 obecní ÚZ 33052'!O439</f>
        <v>20165411</v>
      </c>
      <c r="N96" s="45">
        <f>'tab 2 obecní ÚZ 33052'!P439</f>
        <v>889654</v>
      </c>
      <c r="O96" s="45">
        <f>'tab 2 obecní ÚZ 33052'!Q439</f>
        <v>80365084</v>
      </c>
      <c r="P96" s="130"/>
      <c r="Q96" s="24" t="s">
        <v>1100</v>
      </c>
      <c r="R96" s="45">
        <f>'tab 2 obecní ÚZ 33052'!T439</f>
        <v>13172699</v>
      </c>
      <c r="S96" s="45">
        <f>'tab 2 obecní ÚZ 33052'!U439</f>
        <v>4478681</v>
      </c>
      <c r="T96" s="45">
        <f>'tab 2 obecní ÚZ 33052'!V439</f>
        <v>197504</v>
      </c>
      <c r="U96" s="45">
        <f>'tab 2 obecní ÚZ 33052'!W439</f>
        <v>17848884</v>
      </c>
    </row>
    <row r="97" spans="6:21" x14ac:dyDescent="0.3">
      <c r="F97" t="s">
        <v>192</v>
      </c>
      <c r="G97" s="157">
        <f t="shared" ref="G97:L97" si="7">G94-G95-G96</f>
        <v>9996</v>
      </c>
      <c r="H97" s="157">
        <f t="shared" si="7"/>
        <v>20</v>
      </c>
      <c r="I97" s="157">
        <f t="shared" si="7"/>
        <v>-1348004</v>
      </c>
      <c r="J97" s="157">
        <f t="shared" si="7"/>
        <v>-20</v>
      </c>
      <c r="K97" s="157">
        <f t="shared" si="7"/>
        <v>1338008</v>
      </c>
      <c r="L97" s="157">
        <f t="shared" si="7"/>
        <v>0</v>
      </c>
      <c r="M97" s="157">
        <f t="shared" ref="M97:O97" si="8">M94-M95-M96</f>
        <v>0</v>
      </c>
      <c r="N97" s="157">
        <f t="shared" si="8"/>
        <v>0</v>
      </c>
      <c r="O97" s="157">
        <f t="shared" si="8"/>
        <v>0</v>
      </c>
      <c r="P97" s="130"/>
      <c r="Q97" s="24" t="s">
        <v>1101</v>
      </c>
      <c r="R97" s="157">
        <f t="shared" ref="R97:U97" si="9">R94-R95-R96</f>
        <v>-32920</v>
      </c>
      <c r="S97" s="157">
        <f t="shared" si="9"/>
        <v>-11200</v>
      </c>
      <c r="T97" s="157">
        <f t="shared" si="9"/>
        <v>-490</v>
      </c>
      <c r="U97" s="157">
        <f t="shared" si="9"/>
        <v>-44610</v>
      </c>
    </row>
    <row r="98" spans="6:21" x14ac:dyDescent="0.3">
      <c r="Q98" s="200" t="s">
        <v>1093</v>
      </c>
      <c r="R98" s="157">
        <v>32920</v>
      </c>
      <c r="S98" s="157">
        <v>11200</v>
      </c>
      <c r="T98" s="157">
        <v>490</v>
      </c>
      <c r="U98" s="157">
        <f>SUM(R98:T98)</f>
        <v>44610</v>
      </c>
    </row>
    <row r="99" spans="6:21" x14ac:dyDescent="0.3">
      <c r="I99" s="157"/>
      <c r="J99" s="157"/>
    </row>
    <row r="100" spans="6:21" x14ac:dyDescent="0.3">
      <c r="F100" s="180" t="s">
        <v>1094</v>
      </c>
      <c r="L100" s="178">
        <f>L101+L102</f>
        <v>86838683</v>
      </c>
      <c r="M100" s="178">
        <f t="shared" ref="M100:O100" si="10">M101+M102</f>
        <v>29525153</v>
      </c>
      <c r="N100" s="178">
        <f t="shared" si="10"/>
        <v>1302581</v>
      </c>
      <c r="O100" s="178">
        <f t="shared" si="10"/>
        <v>117666417</v>
      </c>
      <c r="R100" s="292" t="s">
        <v>1107</v>
      </c>
      <c r="S100" s="23"/>
      <c r="T100" s="23"/>
      <c r="U100" s="23"/>
    </row>
    <row r="101" spans="6:21" x14ac:dyDescent="0.3">
      <c r="F101" s="181" t="s">
        <v>1090</v>
      </c>
      <c r="L101" s="179">
        <v>67510899</v>
      </c>
      <c r="M101" s="179">
        <v>22953706</v>
      </c>
      <c r="N101" s="179">
        <v>1012664</v>
      </c>
      <c r="O101" s="179">
        <f>SUM(L101:N101)</f>
        <v>91477269</v>
      </c>
      <c r="R101" s="292" t="s">
        <v>1108</v>
      </c>
      <c r="S101" s="23"/>
      <c r="T101" s="23"/>
      <c r="U101" s="23"/>
    </row>
    <row r="102" spans="6:21" x14ac:dyDescent="0.3">
      <c r="F102" s="181" t="s">
        <v>1091</v>
      </c>
      <c r="L102" s="179">
        <v>19327784</v>
      </c>
      <c r="M102" s="179">
        <v>6571447</v>
      </c>
      <c r="N102" s="179">
        <v>289917</v>
      </c>
      <c r="O102" s="179">
        <f>SUM(L102:N102)</f>
        <v>26189148</v>
      </c>
    </row>
    <row r="108" spans="6:21" x14ac:dyDescent="0.3">
      <c r="F108" s="27"/>
      <c r="G108" s="27"/>
      <c r="H108" s="27"/>
      <c r="I108" s="27"/>
      <c r="J108" s="27"/>
      <c r="K108" s="27"/>
      <c r="L108" s="27"/>
      <c r="M108" s="27"/>
      <c r="N108" s="27"/>
    </row>
    <row r="109" spans="6:21" x14ac:dyDescent="0.3">
      <c r="F109" s="24"/>
      <c r="G109" s="24"/>
      <c r="H109" s="24"/>
      <c r="I109" s="153"/>
      <c r="J109" s="153"/>
      <c r="K109" s="153"/>
      <c r="L109" s="153"/>
      <c r="M109" s="24"/>
      <c r="N109" s="24"/>
    </row>
    <row r="110" spans="6:21" x14ac:dyDescent="0.3">
      <c r="F110" s="24"/>
      <c r="G110" s="24"/>
      <c r="H110" s="24"/>
      <c r="I110" s="153"/>
      <c r="J110" s="153"/>
      <c r="K110" s="153"/>
      <c r="L110" s="153"/>
      <c r="M110" s="24"/>
      <c r="N110" s="24"/>
    </row>
    <row r="111" spans="6:21" x14ac:dyDescent="0.3">
      <c r="F111" s="24"/>
      <c r="G111" s="24"/>
      <c r="H111" s="24"/>
      <c r="I111" s="153"/>
      <c r="J111" s="153"/>
      <c r="K111" s="153"/>
      <c r="L111" s="153"/>
      <c r="M111" s="24"/>
      <c r="N111" s="24"/>
    </row>
    <row r="112" spans="6:21" x14ac:dyDescent="0.3">
      <c r="F112" s="24"/>
      <c r="G112" s="24"/>
      <c r="H112" s="24"/>
      <c r="I112" s="153"/>
      <c r="J112" s="153"/>
      <c r="K112" s="153"/>
      <c r="L112" s="153"/>
      <c r="M112" s="24"/>
      <c r="N112" s="24"/>
    </row>
  </sheetData>
  <autoFilter ref="C3:U88"/>
  <customSheetViews>
    <customSheetView guid="{718BE3C3-D14F-437A-8965-98F0B266156B}" scale="90" showPageBreaks="1" fitToPage="1" printArea="1" showAutoFilter="1" hiddenColumns="1" topLeftCell="C1">
      <pane xSplit="6" ySplit="3" topLeftCell="I4" activePane="bottomRight" state="frozen"/>
      <selection pane="bottomRight" activeCell="O9" sqref="O9"/>
      <pageMargins left="0.47244094488188981" right="0.31496062992125984" top="0.59055118110236227" bottom="0.62992125984251968" header="0.31496062992125984" footer="0.31496062992125984"/>
      <pageSetup paperSize="9" scale="32" orientation="portrait" r:id="rId1"/>
      <headerFooter>
        <oddFooter>&amp;R&amp;P/&amp;N</oddFooter>
      </headerFooter>
      <autoFilter ref="C3:AB88"/>
    </customSheetView>
    <customSheetView guid="{F2148952-6C69-4EFF-97D9-441C11086187}" scale="90" fitToPage="1" showAutoFilter="1" hiddenColumns="1">
      <pane xSplit="6" ySplit="3" topLeftCell="K4" activePane="bottomRight" state="frozen"/>
      <selection pane="bottomRight" activeCell="N5" sqref="N5"/>
      <pageMargins left="0.47244094488188981" right="0.31496062992125984" top="0.59055118110236227" bottom="0.62992125984251968" header="0.31496062992125984" footer="0.31496062992125984"/>
      <pageSetup paperSize="9" scale="36" orientation="portrait" r:id="rId2"/>
      <headerFooter>
        <oddFooter>&amp;R&amp;P/&amp;N</oddFooter>
      </headerFooter>
      <autoFilter ref="C3:L88"/>
    </customSheetView>
    <customSheetView guid="{026DEA1A-189F-4A63-82D0-47FFA9D2DF79}" scale="90" showPageBreaks="1" printArea="1" showAutoFilter="1" hiddenColumns="1" topLeftCell="C1">
      <pane xSplit="6" ySplit="3" topLeftCell="I37" activePane="bottomRight" state="frozen"/>
      <selection pane="bottomRight" activeCell="O55" sqref="O55"/>
      <pageMargins left="0.49" right="0.31496062992125984" top="0.59055118110236227" bottom="0.62992125984251968" header="0.31496062992125984" footer="0.31496062992125984"/>
      <pageSetup paperSize="9" scale="80" orientation="portrait" r:id="rId3"/>
      <headerFooter>
        <oddFooter>&amp;R&amp;P/&amp;N</oddFooter>
      </headerFooter>
      <autoFilter ref="B1:K1"/>
    </customSheetView>
    <customSheetView guid="{E8AA98F5-3DD9-4CB7-9FA9-D9685001B17C}" scale="90" showAutoFilter="1" hiddenColumns="1">
      <pane xSplit="6" ySplit="3" topLeftCell="G22" activePane="bottomRight" state="frozen"/>
      <selection pane="bottomRight" activeCell="R9" sqref="R9"/>
      <pageMargins left="0.49" right="0.31496062992125984" top="0.59055118110236227" bottom="0.62992125984251968" header="0.31496062992125984" footer="0.31496062992125984"/>
      <pageSetup paperSize="9" scale="80" orientation="portrait" r:id="rId4"/>
      <headerFooter>
        <oddFooter>&amp;R&amp;P/&amp;N</oddFooter>
      </headerFooter>
      <autoFilter ref="B1:K1"/>
    </customSheetView>
    <customSheetView guid="{D2353491-931D-4985-9DD7-A403DD67D6F3}" scale="90" showPageBreaks="1" showAutoFilter="1" topLeftCell="C1">
      <pane xSplit="6" ySplit="3" topLeftCell="P82" activePane="bottomRight" state="frozen"/>
      <selection pane="bottomRight" activeCell="I97" sqref="I97"/>
      <pageMargins left="0.49" right="0.31496062992125984" top="0.59055118110236227" bottom="0.62992125984251968" header="0.31496062992125984" footer="0.31496062992125984"/>
      <pageSetup paperSize="9" scale="80" orientation="portrait" r:id="rId5"/>
      <headerFooter>
        <oddFooter>&amp;R&amp;P/&amp;N</oddFooter>
      </headerFooter>
      <autoFilter ref="C3:AB3"/>
    </customSheetView>
    <customSheetView guid="{5440C6B0-36B6-4C66-9ABA-60F8D5F7B9B2}" scale="90" showPageBreaks="1" fitToPage="1" printArea="1" showAutoFilter="1" hiddenColumns="1" topLeftCell="C1">
      <pane xSplit="4" ySplit="3" topLeftCell="G4" activePane="bottomRight" state="frozen"/>
      <selection pane="bottomRight" activeCell="G1" sqref="G1"/>
      <pageMargins left="0.47244094488188981" right="0.31496062992125984" top="0.59055118110236227" bottom="0.62992125984251968" header="0.31496062992125984" footer="0.31496062992125984"/>
      <pageSetup paperSize="9" scale="35" orientation="portrait" r:id="rId6"/>
      <headerFooter>
        <oddFooter>&amp;R&amp;P/&amp;N</oddFooter>
      </headerFooter>
      <autoFilter ref="C3:U88"/>
    </customSheetView>
  </customSheetViews>
  <pageMargins left="0.59055118110236227" right="0.31496062992125984" top="0.59055118110236227" bottom="0.6692913385826772" header="0.31496062992125984" footer="0.39370078740157483"/>
  <pageSetup paperSize="9" scale="80" orientation="portrait" r:id="rId7"/>
  <headerFooter>
    <oddFooter>&amp;R&amp;P/&amp;N</oddFooter>
  </headerFooter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62"/>
  <sheetViews>
    <sheetView topLeftCell="C1" zoomScale="90" zoomScaleNormal="90" zoomScaleSheetLayoutView="75" workbookViewId="0">
      <pane xSplit="6" ySplit="4" topLeftCell="N5" activePane="bottomRight" state="frozen"/>
      <selection activeCell="C1" sqref="C1"/>
      <selection pane="topRight" activeCell="J1" sqref="J1"/>
      <selection pane="bottomLeft" activeCell="C6" sqref="C6"/>
      <selection pane="bottomRight" activeCell="T1" sqref="T1"/>
    </sheetView>
  </sheetViews>
  <sheetFormatPr defaultRowHeight="13.8" outlineLevelCol="1" x14ac:dyDescent="0.25"/>
  <cols>
    <col min="1" max="1" width="11.44140625" style="51" hidden="1" customWidth="1" outlineLevel="1"/>
    <col min="2" max="2" width="20" style="50" hidden="1" customWidth="1" outlineLevel="1"/>
    <col min="3" max="3" width="6.44140625" style="48" customWidth="1" collapsed="1"/>
    <col min="4" max="4" width="7.109375" style="49" customWidth="1"/>
    <col min="5" max="5" width="6" style="50" hidden="1" customWidth="1"/>
    <col min="6" max="6" width="6.33203125" style="48" hidden="1" customWidth="1"/>
    <col min="7" max="7" width="46.6640625" style="51" customWidth="1"/>
    <col min="8" max="8" width="10" style="50" hidden="1" customWidth="1"/>
    <col min="9" max="9" width="12.6640625" style="52" hidden="1" customWidth="1" outlineLevel="1"/>
    <col min="10" max="11" width="13" style="52" hidden="1" customWidth="1" outlineLevel="1"/>
    <col min="12" max="13" width="12.88671875" style="51" hidden="1" customWidth="1" outlineLevel="1"/>
    <col min="14" max="14" width="12.88671875" style="51" customWidth="1" collapsed="1"/>
    <col min="15" max="17" width="12.88671875" style="51" customWidth="1"/>
    <col min="18" max="18" width="12.88671875" style="64" customWidth="1"/>
    <col min="19" max="19" width="9.109375" style="52"/>
    <col min="20" max="20" width="13.5546875" style="52" customWidth="1"/>
    <col min="21" max="21" width="11.88671875" style="52" bestFit="1" customWidth="1"/>
    <col min="22" max="22" width="10.109375" style="52" bestFit="1" customWidth="1"/>
    <col min="23" max="23" width="13.88671875" style="52" customWidth="1"/>
    <col min="24" max="24" width="10.6640625" style="52" customWidth="1"/>
    <col min="25" max="218" width="9.109375" style="52"/>
    <col min="219" max="219" width="7.44140625" style="52" customWidth="1"/>
    <col min="220" max="220" width="7.6640625" style="52" customWidth="1"/>
    <col min="221" max="221" width="6.5546875" style="52" customWidth="1"/>
    <col min="222" max="222" width="6.33203125" style="52" customWidth="1"/>
    <col min="223" max="223" width="46.6640625" style="52" customWidth="1"/>
    <col min="224" max="226" width="14.33203125" style="52" customWidth="1"/>
    <col min="227" max="227" width="13.44140625" style="52" customWidth="1"/>
    <col min="228" max="228" width="10" style="52" customWidth="1"/>
    <col min="229" max="229" width="26.5546875" style="52" customWidth="1"/>
    <col min="230" max="230" width="24.33203125" style="52" customWidth="1"/>
    <col min="231" max="231" width="15" style="52" customWidth="1"/>
    <col min="232" max="232" width="14.88671875" style="52" customWidth="1"/>
    <col min="233" max="233" width="4.33203125" style="52" customWidth="1"/>
    <col min="234" max="234" width="14.109375" style="52" customWidth="1"/>
    <col min="235" max="235" width="13" style="52" customWidth="1"/>
    <col min="236" max="236" width="4.88671875" style="52" customWidth="1"/>
    <col min="237" max="238" width="12.109375" style="52" customWidth="1"/>
    <col min="239" max="239" width="8" style="52" customWidth="1"/>
    <col min="240" max="240" width="10.109375" style="52" customWidth="1"/>
    <col min="241" max="241" width="13.5546875" style="52" customWidth="1"/>
    <col min="242" max="243" width="10.109375" style="52" customWidth="1"/>
    <col min="244" max="244" width="12.33203125" style="52" customWidth="1"/>
    <col min="245" max="245" width="14.33203125" style="52" customWidth="1"/>
    <col min="246" max="246" width="4" style="52" customWidth="1"/>
    <col min="247" max="247" width="15.6640625" style="52" customWidth="1"/>
    <col min="248" max="248" width="14.33203125" style="52" customWidth="1"/>
    <col min="249" max="249" width="3.44140625" style="52" customWidth="1"/>
    <col min="250" max="250" width="0.109375" style="52" customWidth="1"/>
    <col min="251" max="251" width="12.109375" style="52" customWidth="1"/>
    <col min="252" max="252" width="4.6640625" style="52" customWidth="1"/>
    <col min="253" max="257" width="12.109375" style="52" customWidth="1"/>
    <col min="258" max="258" width="10.33203125" style="52" customWidth="1"/>
    <col min="259" max="259" width="5.6640625" style="52" customWidth="1"/>
    <col min="260" max="264" width="9.109375" style="52" customWidth="1"/>
    <col min="265" max="265" width="11.109375" style="52" customWidth="1"/>
    <col min="266" max="269" width="9.109375" style="52"/>
    <col min="270" max="270" width="11.5546875" style="52" customWidth="1"/>
    <col min="271" max="271" width="9.109375" style="52"/>
    <col min="272" max="272" width="15" style="52" customWidth="1"/>
    <col min="273" max="274" width="17.88671875" style="52" customWidth="1"/>
    <col min="275" max="474" width="9.109375" style="52"/>
    <col min="475" max="475" width="7.44140625" style="52" customWidth="1"/>
    <col min="476" max="476" width="7.6640625" style="52" customWidth="1"/>
    <col min="477" max="477" width="6.5546875" style="52" customWidth="1"/>
    <col min="478" max="478" width="6.33203125" style="52" customWidth="1"/>
    <col min="479" max="479" width="46.6640625" style="52" customWidth="1"/>
    <col min="480" max="482" width="14.33203125" style="52" customWidth="1"/>
    <col min="483" max="483" width="13.44140625" style="52" customWidth="1"/>
    <col min="484" max="484" width="10" style="52" customWidth="1"/>
    <col min="485" max="485" width="26.5546875" style="52" customWidth="1"/>
    <col min="486" max="486" width="24.33203125" style="52" customWidth="1"/>
    <col min="487" max="487" width="15" style="52" customWidth="1"/>
    <col min="488" max="488" width="14.88671875" style="52" customWidth="1"/>
    <col min="489" max="489" width="4.33203125" style="52" customWidth="1"/>
    <col min="490" max="490" width="14.109375" style="52" customWidth="1"/>
    <col min="491" max="491" width="13" style="52" customWidth="1"/>
    <col min="492" max="492" width="4.88671875" style="52" customWidth="1"/>
    <col min="493" max="494" width="12.109375" style="52" customWidth="1"/>
    <col min="495" max="495" width="8" style="52" customWidth="1"/>
    <col min="496" max="496" width="10.109375" style="52" customWidth="1"/>
    <col min="497" max="497" width="13.5546875" style="52" customWidth="1"/>
    <col min="498" max="499" width="10.109375" style="52" customWidth="1"/>
    <col min="500" max="500" width="12.33203125" style="52" customWidth="1"/>
    <col min="501" max="501" width="14.33203125" style="52" customWidth="1"/>
    <col min="502" max="502" width="4" style="52" customWidth="1"/>
    <col min="503" max="503" width="15.6640625" style="52" customWidth="1"/>
    <col min="504" max="504" width="14.33203125" style="52" customWidth="1"/>
    <col min="505" max="505" width="3.44140625" style="52" customWidth="1"/>
    <col min="506" max="506" width="0.109375" style="52" customWidth="1"/>
    <col min="507" max="507" width="12.109375" style="52" customWidth="1"/>
    <col min="508" max="508" width="4.6640625" style="52" customWidth="1"/>
    <col min="509" max="513" width="12.109375" style="52" customWidth="1"/>
    <col min="514" max="514" width="10.33203125" style="52" customWidth="1"/>
    <col min="515" max="515" width="5.6640625" style="52" customWidth="1"/>
    <col min="516" max="520" width="9.109375" style="52" customWidth="1"/>
    <col min="521" max="521" width="11.109375" style="52" customWidth="1"/>
    <col min="522" max="525" width="9.109375" style="52"/>
    <col min="526" max="526" width="11.5546875" style="52" customWidth="1"/>
    <col min="527" max="527" width="9.109375" style="52"/>
    <col min="528" max="528" width="15" style="52" customWidth="1"/>
    <col min="529" max="530" width="17.88671875" style="52" customWidth="1"/>
    <col min="531" max="730" width="9.109375" style="52"/>
    <col min="731" max="731" width="7.44140625" style="52" customWidth="1"/>
    <col min="732" max="732" width="7.6640625" style="52" customWidth="1"/>
    <col min="733" max="733" width="6.5546875" style="52" customWidth="1"/>
    <col min="734" max="734" width="6.33203125" style="52" customWidth="1"/>
    <col min="735" max="735" width="46.6640625" style="52" customWidth="1"/>
    <col min="736" max="738" width="14.33203125" style="52" customWidth="1"/>
    <col min="739" max="739" width="13.44140625" style="52" customWidth="1"/>
    <col min="740" max="740" width="10" style="52" customWidth="1"/>
    <col min="741" max="741" width="26.5546875" style="52" customWidth="1"/>
    <col min="742" max="742" width="24.33203125" style="52" customWidth="1"/>
    <col min="743" max="743" width="15" style="52" customWidth="1"/>
    <col min="744" max="744" width="14.88671875" style="52" customWidth="1"/>
    <col min="745" max="745" width="4.33203125" style="52" customWidth="1"/>
    <col min="746" max="746" width="14.109375" style="52" customWidth="1"/>
    <col min="747" max="747" width="13" style="52" customWidth="1"/>
    <col min="748" max="748" width="4.88671875" style="52" customWidth="1"/>
    <col min="749" max="750" width="12.109375" style="52" customWidth="1"/>
    <col min="751" max="751" width="8" style="52" customWidth="1"/>
    <col min="752" max="752" width="10.109375" style="52" customWidth="1"/>
    <col min="753" max="753" width="13.5546875" style="52" customWidth="1"/>
    <col min="754" max="755" width="10.109375" style="52" customWidth="1"/>
    <col min="756" max="756" width="12.33203125" style="52" customWidth="1"/>
    <col min="757" max="757" width="14.33203125" style="52" customWidth="1"/>
    <col min="758" max="758" width="4" style="52" customWidth="1"/>
    <col min="759" max="759" width="15.6640625" style="52" customWidth="1"/>
    <col min="760" max="760" width="14.33203125" style="52" customWidth="1"/>
    <col min="761" max="761" width="3.44140625" style="52" customWidth="1"/>
    <col min="762" max="762" width="0.109375" style="52" customWidth="1"/>
    <col min="763" max="763" width="12.109375" style="52" customWidth="1"/>
    <col min="764" max="764" width="4.6640625" style="52" customWidth="1"/>
    <col min="765" max="769" width="12.109375" style="52" customWidth="1"/>
    <col min="770" max="770" width="10.33203125" style="52" customWidth="1"/>
    <col min="771" max="771" width="5.6640625" style="52" customWidth="1"/>
    <col min="772" max="776" width="9.109375" style="52" customWidth="1"/>
    <col min="777" max="777" width="11.109375" style="52" customWidth="1"/>
    <col min="778" max="781" width="9.109375" style="52"/>
    <col min="782" max="782" width="11.5546875" style="52" customWidth="1"/>
    <col min="783" max="783" width="9.109375" style="52"/>
    <col min="784" max="784" width="15" style="52" customWidth="1"/>
    <col min="785" max="786" width="17.88671875" style="52" customWidth="1"/>
    <col min="787" max="986" width="9.109375" style="52"/>
    <col min="987" max="987" width="7.44140625" style="52" customWidth="1"/>
    <col min="988" max="988" width="7.6640625" style="52" customWidth="1"/>
    <col min="989" max="989" width="6.5546875" style="52" customWidth="1"/>
    <col min="990" max="990" width="6.33203125" style="52" customWidth="1"/>
    <col min="991" max="991" width="46.6640625" style="52" customWidth="1"/>
    <col min="992" max="994" width="14.33203125" style="52" customWidth="1"/>
    <col min="995" max="995" width="13.44140625" style="52" customWidth="1"/>
    <col min="996" max="996" width="10" style="52" customWidth="1"/>
    <col min="997" max="997" width="26.5546875" style="52" customWidth="1"/>
    <col min="998" max="998" width="24.33203125" style="52" customWidth="1"/>
    <col min="999" max="999" width="15" style="52" customWidth="1"/>
    <col min="1000" max="1000" width="14.88671875" style="52" customWidth="1"/>
    <col min="1001" max="1001" width="4.33203125" style="52" customWidth="1"/>
    <col min="1002" max="1002" width="14.109375" style="52" customWidth="1"/>
    <col min="1003" max="1003" width="13" style="52" customWidth="1"/>
    <col min="1004" max="1004" width="4.88671875" style="52" customWidth="1"/>
    <col min="1005" max="1006" width="12.109375" style="52" customWidth="1"/>
    <col min="1007" max="1007" width="8" style="52" customWidth="1"/>
    <col min="1008" max="1008" width="10.109375" style="52" customWidth="1"/>
    <col min="1009" max="1009" width="13.5546875" style="52" customWidth="1"/>
    <col min="1010" max="1011" width="10.109375" style="52" customWidth="1"/>
    <col min="1012" max="1012" width="12.33203125" style="52" customWidth="1"/>
    <col min="1013" max="1013" width="14.33203125" style="52" customWidth="1"/>
    <col min="1014" max="1014" width="4" style="52" customWidth="1"/>
    <col min="1015" max="1015" width="15.6640625" style="52" customWidth="1"/>
    <col min="1016" max="1016" width="14.33203125" style="52" customWidth="1"/>
    <col min="1017" max="1017" width="3.44140625" style="52" customWidth="1"/>
    <col min="1018" max="1018" width="0.109375" style="52" customWidth="1"/>
    <col min="1019" max="1019" width="12.109375" style="52" customWidth="1"/>
    <col min="1020" max="1020" width="4.6640625" style="52" customWidth="1"/>
    <col min="1021" max="1025" width="12.109375" style="52" customWidth="1"/>
    <col min="1026" max="1026" width="10.33203125" style="52" customWidth="1"/>
    <col min="1027" max="1027" width="5.6640625" style="52" customWidth="1"/>
    <col min="1028" max="1032" width="9.109375" style="52" customWidth="1"/>
    <col min="1033" max="1033" width="11.109375" style="52" customWidth="1"/>
    <col min="1034" max="1037" width="9.109375" style="52"/>
    <col min="1038" max="1038" width="11.5546875" style="52" customWidth="1"/>
    <col min="1039" max="1039" width="9.109375" style="52"/>
    <col min="1040" max="1040" width="15" style="52" customWidth="1"/>
    <col min="1041" max="1042" width="17.88671875" style="52" customWidth="1"/>
    <col min="1043" max="1242" width="9.109375" style="52"/>
    <col min="1243" max="1243" width="7.44140625" style="52" customWidth="1"/>
    <col min="1244" max="1244" width="7.6640625" style="52" customWidth="1"/>
    <col min="1245" max="1245" width="6.5546875" style="52" customWidth="1"/>
    <col min="1246" max="1246" width="6.33203125" style="52" customWidth="1"/>
    <col min="1247" max="1247" width="46.6640625" style="52" customWidth="1"/>
    <col min="1248" max="1250" width="14.33203125" style="52" customWidth="1"/>
    <col min="1251" max="1251" width="13.44140625" style="52" customWidth="1"/>
    <col min="1252" max="1252" width="10" style="52" customWidth="1"/>
    <col min="1253" max="1253" width="26.5546875" style="52" customWidth="1"/>
    <col min="1254" max="1254" width="24.33203125" style="52" customWidth="1"/>
    <col min="1255" max="1255" width="15" style="52" customWidth="1"/>
    <col min="1256" max="1256" width="14.88671875" style="52" customWidth="1"/>
    <col min="1257" max="1257" width="4.33203125" style="52" customWidth="1"/>
    <col min="1258" max="1258" width="14.109375" style="52" customWidth="1"/>
    <col min="1259" max="1259" width="13" style="52" customWidth="1"/>
    <col min="1260" max="1260" width="4.88671875" style="52" customWidth="1"/>
    <col min="1261" max="1262" width="12.109375" style="52" customWidth="1"/>
    <col min="1263" max="1263" width="8" style="52" customWidth="1"/>
    <col min="1264" max="1264" width="10.109375" style="52" customWidth="1"/>
    <col min="1265" max="1265" width="13.5546875" style="52" customWidth="1"/>
    <col min="1266" max="1267" width="10.109375" style="52" customWidth="1"/>
    <col min="1268" max="1268" width="12.33203125" style="52" customWidth="1"/>
    <col min="1269" max="1269" width="14.33203125" style="52" customWidth="1"/>
    <col min="1270" max="1270" width="4" style="52" customWidth="1"/>
    <col min="1271" max="1271" width="15.6640625" style="52" customWidth="1"/>
    <col min="1272" max="1272" width="14.33203125" style="52" customWidth="1"/>
    <col min="1273" max="1273" width="3.44140625" style="52" customWidth="1"/>
    <col min="1274" max="1274" width="0.109375" style="52" customWidth="1"/>
    <col min="1275" max="1275" width="12.109375" style="52" customWidth="1"/>
    <col min="1276" max="1276" width="4.6640625" style="52" customWidth="1"/>
    <col min="1277" max="1281" width="12.109375" style="52" customWidth="1"/>
    <col min="1282" max="1282" width="10.33203125" style="52" customWidth="1"/>
    <col min="1283" max="1283" width="5.6640625" style="52" customWidth="1"/>
    <col min="1284" max="1288" width="9.109375" style="52" customWidth="1"/>
    <col min="1289" max="1289" width="11.109375" style="52" customWidth="1"/>
    <col min="1290" max="1293" width="9.109375" style="52"/>
    <col min="1294" max="1294" width="11.5546875" style="52" customWidth="1"/>
    <col min="1295" max="1295" width="9.109375" style="52"/>
    <col min="1296" max="1296" width="15" style="52" customWidth="1"/>
    <col min="1297" max="1298" width="17.88671875" style="52" customWidth="1"/>
    <col min="1299" max="1498" width="9.109375" style="52"/>
    <col min="1499" max="1499" width="7.44140625" style="52" customWidth="1"/>
    <col min="1500" max="1500" width="7.6640625" style="52" customWidth="1"/>
    <col min="1501" max="1501" width="6.5546875" style="52" customWidth="1"/>
    <col min="1502" max="1502" width="6.33203125" style="52" customWidth="1"/>
    <col min="1503" max="1503" width="46.6640625" style="52" customWidth="1"/>
    <col min="1504" max="1506" width="14.33203125" style="52" customWidth="1"/>
    <col min="1507" max="1507" width="13.44140625" style="52" customWidth="1"/>
    <col min="1508" max="1508" width="10" style="52" customWidth="1"/>
    <col min="1509" max="1509" width="26.5546875" style="52" customWidth="1"/>
    <col min="1510" max="1510" width="24.33203125" style="52" customWidth="1"/>
    <col min="1511" max="1511" width="15" style="52" customWidth="1"/>
    <col min="1512" max="1512" width="14.88671875" style="52" customWidth="1"/>
    <col min="1513" max="1513" width="4.33203125" style="52" customWidth="1"/>
    <col min="1514" max="1514" width="14.109375" style="52" customWidth="1"/>
    <col min="1515" max="1515" width="13" style="52" customWidth="1"/>
    <col min="1516" max="1516" width="4.88671875" style="52" customWidth="1"/>
    <col min="1517" max="1518" width="12.109375" style="52" customWidth="1"/>
    <col min="1519" max="1519" width="8" style="52" customWidth="1"/>
    <col min="1520" max="1520" width="10.109375" style="52" customWidth="1"/>
    <col min="1521" max="1521" width="13.5546875" style="52" customWidth="1"/>
    <col min="1522" max="1523" width="10.109375" style="52" customWidth="1"/>
    <col min="1524" max="1524" width="12.33203125" style="52" customWidth="1"/>
    <col min="1525" max="1525" width="14.33203125" style="52" customWidth="1"/>
    <col min="1526" max="1526" width="4" style="52" customWidth="1"/>
    <col min="1527" max="1527" width="15.6640625" style="52" customWidth="1"/>
    <col min="1528" max="1528" width="14.33203125" style="52" customWidth="1"/>
    <col min="1529" max="1529" width="3.44140625" style="52" customWidth="1"/>
    <col min="1530" max="1530" width="0.109375" style="52" customWidth="1"/>
    <col min="1531" max="1531" width="12.109375" style="52" customWidth="1"/>
    <col min="1532" max="1532" width="4.6640625" style="52" customWidth="1"/>
    <col min="1533" max="1537" width="12.109375" style="52" customWidth="1"/>
    <col min="1538" max="1538" width="10.33203125" style="52" customWidth="1"/>
    <col min="1539" max="1539" width="5.6640625" style="52" customWidth="1"/>
    <col min="1540" max="1544" width="9.109375" style="52" customWidth="1"/>
    <col min="1545" max="1545" width="11.109375" style="52" customWidth="1"/>
    <col min="1546" max="1549" width="9.109375" style="52"/>
    <col min="1550" max="1550" width="11.5546875" style="52" customWidth="1"/>
    <col min="1551" max="1551" width="9.109375" style="52"/>
    <col min="1552" max="1552" width="15" style="52" customWidth="1"/>
    <col min="1553" max="1554" width="17.88671875" style="52" customWidth="1"/>
    <col min="1555" max="1754" width="9.109375" style="52"/>
    <col min="1755" max="1755" width="7.44140625" style="52" customWidth="1"/>
    <col min="1756" max="1756" width="7.6640625" style="52" customWidth="1"/>
    <col min="1757" max="1757" width="6.5546875" style="52" customWidth="1"/>
    <col min="1758" max="1758" width="6.33203125" style="52" customWidth="1"/>
    <col min="1759" max="1759" width="46.6640625" style="52" customWidth="1"/>
    <col min="1760" max="1762" width="14.33203125" style="52" customWidth="1"/>
    <col min="1763" max="1763" width="13.44140625" style="52" customWidth="1"/>
    <col min="1764" max="1764" width="10" style="52" customWidth="1"/>
    <col min="1765" max="1765" width="26.5546875" style="52" customWidth="1"/>
    <col min="1766" max="1766" width="24.33203125" style="52" customWidth="1"/>
    <col min="1767" max="1767" width="15" style="52" customWidth="1"/>
    <col min="1768" max="1768" width="14.88671875" style="52" customWidth="1"/>
    <col min="1769" max="1769" width="4.33203125" style="52" customWidth="1"/>
    <col min="1770" max="1770" width="14.109375" style="52" customWidth="1"/>
    <col min="1771" max="1771" width="13" style="52" customWidth="1"/>
    <col min="1772" max="1772" width="4.88671875" style="52" customWidth="1"/>
    <col min="1773" max="1774" width="12.109375" style="52" customWidth="1"/>
    <col min="1775" max="1775" width="8" style="52" customWidth="1"/>
    <col min="1776" max="1776" width="10.109375" style="52" customWidth="1"/>
    <col min="1777" max="1777" width="13.5546875" style="52" customWidth="1"/>
    <col min="1778" max="1779" width="10.109375" style="52" customWidth="1"/>
    <col min="1780" max="1780" width="12.33203125" style="52" customWidth="1"/>
    <col min="1781" max="1781" width="14.33203125" style="52" customWidth="1"/>
    <col min="1782" max="1782" width="4" style="52" customWidth="1"/>
    <col min="1783" max="1783" width="15.6640625" style="52" customWidth="1"/>
    <col min="1784" max="1784" width="14.33203125" style="52" customWidth="1"/>
    <col min="1785" max="1785" width="3.44140625" style="52" customWidth="1"/>
    <col min="1786" max="1786" width="0.109375" style="52" customWidth="1"/>
    <col min="1787" max="1787" width="12.109375" style="52" customWidth="1"/>
    <col min="1788" max="1788" width="4.6640625" style="52" customWidth="1"/>
    <col min="1789" max="1793" width="12.109375" style="52" customWidth="1"/>
    <col min="1794" max="1794" width="10.33203125" style="52" customWidth="1"/>
    <col min="1795" max="1795" width="5.6640625" style="52" customWidth="1"/>
    <col min="1796" max="1800" width="9.109375" style="52" customWidth="1"/>
    <col min="1801" max="1801" width="11.109375" style="52" customWidth="1"/>
    <col min="1802" max="1805" width="9.109375" style="52"/>
    <col min="1806" max="1806" width="11.5546875" style="52" customWidth="1"/>
    <col min="1807" max="1807" width="9.109375" style="52"/>
    <col min="1808" max="1808" width="15" style="52" customWidth="1"/>
    <col min="1809" max="1810" width="17.88671875" style="52" customWidth="1"/>
    <col min="1811" max="2010" width="9.109375" style="52"/>
    <col min="2011" max="2011" width="7.44140625" style="52" customWidth="1"/>
    <col min="2012" max="2012" width="7.6640625" style="52" customWidth="1"/>
    <col min="2013" max="2013" width="6.5546875" style="52" customWidth="1"/>
    <col min="2014" max="2014" width="6.33203125" style="52" customWidth="1"/>
    <col min="2015" max="2015" width="46.6640625" style="52" customWidth="1"/>
    <col min="2016" max="2018" width="14.33203125" style="52" customWidth="1"/>
    <col min="2019" max="2019" width="13.44140625" style="52" customWidth="1"/>
    <col min="2020" max="2020" width="10" style="52" customWidth="1"/>
    <col min="2021" max="2021" width="26.5546875" style="52" customWidth="1"/>
    <col min="2022" max="2022" width="24.33203125" style="52" customWidth="1"/>
    <col min="2023" max="2023" width="15" style="52" customWidth="1"/>
    <col min="2024" max="2024" width="14.88671875" style="52" customWidth="1"/>
    <col min="2025" max="2025" width="4.33203125" style="52" customWidth="1"/>
    <col min="2026" max="2026" width="14.109375" style="52" customWidth="1"/>
    <col min="2027" max="2027" width="13" style="52" customWidth="1"/>
    <col min="2028" max="2028" width="4.88671875" style="52" customWidth="1"/>
    <col min="2029" max="2030" width="12.109375" style="52" customWidth="1"/>
    <col min="2031" max="2031" width="8" style="52" customWidth="1"/>
    <col min="2032" max="2032" width="10.109375" style="52" customWidth="1"/>
    <col min="2033" max="2033" width="13.5546875" style="52" customWidth="1"/>
    <col min="2034" max="2035" width="10.109375" style="52" customWidth="1"/>
    <col min="2036" max="2036" width="12.33203125" style="52" customWidth="1"/>
    <col min="2037" max="2037" width="14.33203125" style="52" customWidth="1"/>
    <col min="2038" max="2038" width="4" style="52" customWidth="1"/>
    <col min="2039" max="2039" width="15.6640625" style="52" customWidth="1"/>
    <col min="2040" max="2040" width="14.33203125" style="52" customWidth="1"/>
    <col min="2041" max="2041" width="3.44140625" style="52" customWidth="1"/>
    <col min="2042" max="2042" width="0.109375" style="52" customWidth="1"/>
    <col min="2043" max="2043" width="12.109375" style="52" customWidth="1"/>
    <col min="2044" max="2044" width="4.6640625" style="52" customWidth="1"/>
    <col min="2045" max="2049" width="12.109375" style="52" customWidth="1"/>
    <col min="2050" max="2050" width="10.33203125" style="52" customWidth="1"/>
    <col min="2051" max="2051" width="5.6640625" style="52" customWidth="1"/>
    <col min="2052" max="2056" width="9.109375" style="52" customWidth="1"/>
    <col min="2057" max="2057" width="11.109375" style="52" customWidth="1"/>
    <col min="2058" max="2061" width="9.109375" style="52"/>
    <col min="2062" max="2062" width="11.5546875" style="52" customWidth="1"/>
    <col min="2063" max="2063" width="9.109375" style="52"/>
    <col min="2064" max="2064" width="15" style="52" customWidth="1"/>
    <col min="2065" max="2066" width="17.88671875" style="52" customWidth="1"/>
    <col min="2067" max="2266" width="9.109375" style="52"/>
    <col min="2267" max="2267" width="7.44140625" style="52" customWidth="1"/>
    <col min="2268" max="2268" width="7.6640625" style="52" customWidth="1"/>
    <col min="2269" max="2269" width="6.5546875" style="52" customWidth="1"/>
    <col min="2270" max="2270" width="6.33203125" style="52" customWidth="1"/>
    <col min="2271" max="2271" width="46.6640625" style="52" customWidth="1"/>
    <col min="2272" max="2274" width="14.33203125" style="52" customWidth="1"/>
    <col min="2275" max="2275" width="13.44140625" style="52" customWidth="1"/>
    <col min="2276" max="2276" width="10" style="52" customWidth="1"/>
    <col min="2277" max="2277" width="26.5546875" style="52" customWidth="1"/>
    <col min="2278" max="2278" width="24.33203125" style="52" customWidth="1"/>
    <col min="2279" max="2279" width="15" style="52" customWidth="1"/>
    <col min="2280" max="2280" width="14.88671875" style="52" customWidth="1"/>
    <col min="2281" max="2281" width="4.33203125" style="52" customWidth="1"/>
    <col min="2282" max="2282" width="14.109375" style="52" customWidth="1"/>
    <col min="2283" max="2283" width="13" style="52" customWidth="1"/>
    <col min="2284" max="2284" width="4.88671875" style="52" customWidth="1"/>
    <col min="2285" max="2286" width="12.109375" style="52" customWidth="1"/>
    <col min="2287" max="2287" width="8" style="52" customWidth="1"/>
    <col min="2288" max="2288" width="10.109375" style="52" customWidth="1"/>
    <col min="2289" max="2289" width="13.5546875" style="52" customWidth="1"/>
    <col min="2290" max="2291" width="10.109375" style="52" customWidth="1"/>
    <col min="2292" max="2292" width="12.33203125" style="52" customWidth="1"/>
    <col min="2293" max="2293" width="14.33203125" style="52" customWidth="1"/>
    <col min="2294" max="2294" width="4" style="52" customWidth="1"/>
    <col min="2295" max="2295" width="15.6640625" style="52" customWidth="1"/>
    <col min="2296" max="2296" width="14.33203125" style="52" customWidth="1"/>
    <col min="2297" max="2297" width="3.44140625" style="52" customWidth="1"/>
    <col min="2298" max="2298" width="0.109375" style="52" customWidth="1"/>
    <col min="2299" max="2299" width="12.109375" style="52" customWidth="1"/>
    <col min="2300" max="2300" width="4.6640625" style="52" customWidth="1"/>
    <col min="2301" max="2305" width="12.109375" style="52" customWidth="1"/>
    <col min="2306" max="2306" width="10.33203125" style="52" customWidth="1"/>
    <col min="2307" max="2307" width="5.6640625" style="52" customWidth="1"/>
    <col min="2308" max="2312" width="9.109375" style="52" customWidth="1"/>
    <col min="2313" max="2313" width="11.109375" style="52" customWidth="1"/>
    <col min="2314" max="2317" width="9.109375" style="52"/>
    <col min="2318" max="2318" width="11.5546875" style="52" customWidth="1"/>
    <col min="2319" max="2319" width="9.109375" style="52"/>
    <col min="2320" max="2320" width="15" style="52" customWidth="1"/>
    <col min="2321" max="2322" width="17.88671875" style="52" customWidth="1"/>
    <col min="2323" max="2522" width="9.109375" style="52"/>
    <col min="2523" max="2523" width="7.44140625" style="52" customWidth="1"/>
    <col min="2524" max="2524" width="7.6640625" style="52" customWidth="1"/>
    <col min="2525" max="2525" width="6.5546875" style="52" customWidth="1"/>
    <col min="2526" max="2526" width="6.33203125" style="52" customWidth="1"/>
    <col min="2527" max="2527" width="46.6640625" style="52" customWidth="1"/>
    <col min="2528" max="2530" width="14.33203125" style="52" customWidth="1"/>
    <col min="2531" max="2531" width="13.44140625" style="52" customWidth="1"/>
    <col min="2532" max="2532" width="10" style="52" customWidth="1"/>
    <col min="2533" max="2533" width="26.5546875" style="52" customWidth="1"/>
    <col min="2534" max="2534" width="24.33203125" style="52" customWidth="1"/>
    <col min="2535" max="2535" width="15" style="52" customWidth="1"/>
    <col min="2536" max="2536" width="14.88671875" style="52" customWidth="1"/>
    <col min="2537" max="2537" width="4.33203125" style="52" customWidth="1"/>
    <col min="2538" max="2538" width="14.109375" style="52" customWidth="1"/>
    <col min="2539" max="2539" width="13" style="52" customWidth="1"/>
    <col min="2540" max="2540" width="4.88671875" style="52" customWidth="1"/>
    <col min="2541" max="2542" width="12.109375" style="52" customWidth="1"/>
    <col min="2543" max="2543" width="8" style="52" customWidth="1"/>
    <col min="2544" max="2544" width="10.109375" style="52" customWidth="1"/>
    <col min="2545" max="2545" width="13.5546875" style="52" customWidth="1"/>
    <col min="2546" max="2547" width="10.109375" style="52" customWidth="1"/>
    <col min="2548" max="2548" width="12.33203125" style="52" customWidth="1"/>
    <col min="2549" max="2549" width="14.33203125" style="52" customWidth="1"/>
    <col min="2550" max="2550" width="4" style="52" customWidth="1"/>
    <col min="2551" max="2551" width="15.6640625" style="52" customWidth="1"/>
    <col min="2552" max="2552" width="14.33203125" style="52" customWidth="1"/>
    <col min="2553" max="2553" width="3.44140625" style="52" customWidth="1"/>
    <col min="2554" max="2554" width="0.109375" style="52" customWidth="1"/>
    <col min="2555" max="2555" width="12.109375" style="52" customWidth="1"/>
    <col min="2556" max="2556" width="4.6640625" style="52" customWidth="1"/>
    <col min="2557" max="2561" width="12.109375" style="52" customWidth="1"/>
    <col min="2562" max="2562" width="10.33203125" style="52" customWidth="1"/>
    <col min="2563" max="2563" width="5.6640625" style="52" customWidth="1"/>
    <col min="2564" max="2568" width="9.109375" style="52" customWidth="1"/>
    <col min="2569" max="2569" width="11.109375" style="52" customWidth="1"/>
    <col min="2570" max="2573" width="9.109375" style="52"/>
    <col min="2574" max="2574" width="11.5546875" style="52" customWidth="1"/>
    <col min="2575" max="2575" width="9.109375" style="52"/>
    <col min="2576" max="2576" width="15" style="52" customWidth="1"/>
    <col min="2577" max="2578" width="17.88671875" style="52" customWidth="1"/>
    <col min="2579" max="2778" width="9.109375" style="52"/>
    <col min="2779" max="2779" width="7.44140625" style="52" customWidth="1"/>
    <col min="2780" max="2780" width="7.6640625" style="52" customWidth="1"/>
    <col min="2781" max="2781" width="6.5546875" style="52" customWidth="1"/>
    <col min="2782" max="2782" width="6.33203125" style="52" customWidth="1"/>
    <col min="2783" max="2783" width="46.6640625" style="52" customWidth="1"/>
    <col min="2784" max="2786" width="14.33203125" style="52" customWidth="1"/>
    <col min="2787" max="2787" width="13.44140625" style="52" customWidth="1"/>
    <col min="2788" max="2788" width="10" style="52" customWidth="1"/>
    <col min="2789" max="2789" width="26.5546875" style="52" customWidth="1"/>
    <col min="2790" max="2790" width="24.33203125" style="52" customWidth="1"/>
    <col min="2791" max="2791" width="15" style="52" customWidth="1"/>
    <col min="2792" max="2792" width="14.88671875" style="52" customWidth="1"/>
    <col min="2793" max="2793" width="4.33203125" style="52" customWidth="1"/>
    <col min="2794" max="2794" width="14.109375" style="52" customWidth="1"/>
    <col min="2795" max="2795" width="13" style="52" customWidth="1"/>
    <col min="2796" max="2796" width="4.88671875" style="52" customWidth="1"/>
    <col min="2797" max="2798" width="12.109375" style="52" customWidth="1"/>
    <col min="2799" max="2799" width="8" style="52" customWidth="1"/>
    <col min="2800" max="2800" width="10.109375" style="52" customWidth="1"/>
    <col min="2801" max="2801" width="13.5546875" style="52" customWidth="1"/>
    <col min="2802" max="2803" width="10.109375" style="52" customWidth="1"/>
    <col min="2804" max="2804" width="12.33203125" style="52" customWidth="1"/>
    <col min="2805" max="2805" width="14.33203125" style="52" customWidth="1"/>
    <col min="2806" max="2806" width="4" style="52" customWidth="1"/>
    <col min="2807" max="2807" width="15.6640625" style="52" customWidth="1"/>
    <col min="2808" max="2808" width="14.33203125" style="52" customWidth="1"/>
    <col min="2809" max="2809" width="3.44140625" style="52" customWidth="1"/>
    <col min="2810" max="2810" width="0.109375" style="52" customWidth="1"/>
    <col min="2811" max="2811" width="12.109375" style="52" customWidth="1"/>
    <col min="2812" max="2812" width="4.6640625" style="52" customWidth="1"/>
    <col min="2813" max="2817" width="12.109375" style="52" customWidth="1"/>
    <col min="2818" max="2818" width="10.33203125" style="52" customWidth="1"/>
    <col min="2819" max="2819" width="5.6640625" style="52" customWidth="1"/>
    <col min="2820" max="2824" width="9.109375" style="52" customWidth="1"/>
    <col min="2825" max="2825" width="11.109375" style="52" customWidth="1"/>
    <col min="2826" max="2829" width="9.109375" style="52"/>
    <col min="2830" max="2830" width="11.5546875" style="52" customWidth="1"/>
    <col min="2831" max="2831" width="9.109375" style="52"/>
    <col min="2832" max="2832" width="15" style="52" customWidth="1"/>
    <col min="2833" max="2834" width="17.88671875" style="52" customWidth="1"/>
    <col min="2835" max="3034" width="9.109375" style="52"/>
    <col min="3035" max="3035" width="7.44140625" style="52" customWidth="1"/>
    <col min="3036" max="3036" width="7.6640625" style="52" customWidth="1"/>
    <col min="3037" max="3037" width="6.5546875" style="52" customWidth="1"/>
    <col min="3038" max="3038" width="6.33203125" style="52" customWidth="1"/>
    <col min="3039" max="3039" width="46.6640625" style="52" customWidth="1"/>
    <col min="3040" max="3042" width="14.33203125" style="52" customWidth="1"/>
    <col min="3043" max="3043" width="13.44140625" style="52" customWidth="1"/>
    <col min="3044" max="3044" width="10" style="52" customWidth="1"/>
    <col min="3045" max="3045" width="26.5546875" style="52" customWidth="1"/>
    <col min="3046" max="3046" width="24.33203125" style="52" customWidth="1"/>
    <col min="3047" max="3047" width="15" style="52" customWidth="1"/>
    <col min="3048" max="3048" width="14.88671875" style="52" customWidth="1"/>
    <col min="3049" max="3049" width="4.33203125" style="52" customWidth="1"/>
    <col min="3050" max="3050" width="14.109375" style="52" customWidth="1"/>
    <col min="3051" max="3051" width="13" style="52" customWidth="1"/>
    <col min="3052" max="3052" width="4.88671875" style="52" customWidth="1"/>
    <col min="3053" max="3054" width="12.109375" style="52" customWidth="1"/>
    <col min="3055" max="3055" width="8" style="52" customWidth="1"/>
    <col min="3056" max="3056" width="10.109375" style="52" customWidth="1"/>
    <col min="3057" max="3057" width="13.5546875" style="52" customWidth="1"/>
    <col min="3058" max="3059" width="10.109375" style="52" customWidth="1"/>
    <col min="3060" max="3060" width="12.33203125" style="52" customWidth="1"/>
    <col min="3061" max="3061" width="14.33203125" style="52" customWidth="1"/>
    <col min="3062" max="3062" width="4" style="52" customWidth="1"/>
    <col min="3063" max="3063" width="15.6640625" style="52" customWidth="1"/>
    <col min="3064" max="3064" width="14.33203125" style="52" customWidth="1"/>
    <col min="3065" max="3065" width="3.44140625" style="52" customWidth="1"/>
    <col min="3066" max="3066" width="0.109375" style="52" customWidth="1"/>
    <col min="3067" max="3067" width="12.109375" style="52" customWidth="1"/>
    <col min="3068" max="3068" width="4.6640625" style="52" customWidth="1"/>
    <col min="3069" max="3073" width="12.109375" style="52" customWidth="1"/>
    <col min="3074" max="3074" width="10.33203125" style="52" customWidth="1"/>
    <col min="3075" max="3075" width="5.6640625" style="52" customWidth="1"/>
    <col min="3076" max="3080" width="9.109375" style="52" customWidth="1"/>
    <col min="3081" max="3081" width="11.109375" style="52" customWidth="1"/>
    <col min="3082" max="3085" width="9.109375" style="52"/>
    <col min="3086" max="3086" width="11.5546875" style="52" customWidth="1"/>
    <col min="3087" max="3087" width="9.109375" style="52"/>
    <col min="3088" max="3088" width="15" style="52" customWidth="1"/>
    <col min="3089" max="3090" width="17.88671875" style="52" customWidth="1"/>
    <col min="3091" max="3290" width="9.109375" style="52"/>
    <col min="3291" max="3291" width="7.44140625" style="52" customWidth="1"/>
    <col min="3292" max="3292" width="7.6640625" style="52" customWidth="1"/>
    <col min="3293" max="3293" width="6.5546875" style="52" customWidth="1"/>
    <col min="3294" max="3294" width="6.33203125" style="52" customWidth="1"/>
    <col min="3295" max="3295" width="46.6640625" style="52" customWidth="1"/>
    <col min="3296" max="3298" width="14.33203125" style="52" customWidth="1"/>
    <col min="3299" max="3299" width="13.44140625" style="52" customWidth="1"/>
    <col min="3300" max="3300" width="10" style="52" customWidth="1"/>
    <col min="3301" max="3301" width="26.5546875" style="52" customWidth="1"/>
    <col min="3302" max="3302" width="24.33203125" style="52" customWidth="1"/>
    <col min="3303" max="3303" width="15" style="52" customWidth="1"/>
    <col min="3304" max="3304" width="14.88671875" style="52" customWidth="1"/>
    <col min="3305" max="3305" width="4.33203125" style="52" customWidth="1"/>
    <col min="3306" max="3306" width="14.109375" style="52" customWidth="1"/>
    <col min="3307" max="3307" width="13" style="52" customWidth="1"/>
    <col min="3308" max="3308" width="4.88671875" style="52" customWidth="1"/>
    <col min="3309" max="3310" width="12.109375" style="52" customWidth="1"/>
    <col min="3311" max="3311" width="8" style="52" customWidth="1"/>
    <col min="3312" max="3312" width="10.109375" style="52" customWidth="1"/>
    <col min="3313" max="3313" width="13.5546875" style="52" customWidth="1"/>
    <col min="3314" max="3315" width="10.109375" style="52" customWidth="1"/>
    <col min="3316" max="3316" width="12.33203125" style="52" customWidth="1"/>
    <col min="3317" max="3317" width="14.33203125" style="52" customWidth="1"/>
    <col min="3318" max="3318" width="4" style="52" customWidth="1"/>
    <col min="3319" max="3319" width="15.6640625" style="52" customWidth="1"/>
    <col min="3320" max="3320" width="14.33203125" style="52" customWidth="1"/>
    <col min="3321" max="3321" width="3.44140625" style="52" customWidth="1"/>
    <col min="3322" max="3322" width="0.109375" style="52" customWidth="1"/>
    <col min="3323" max="3323" width="12.109375" style="52" customWidth="1"/>
    <col min="3324" max="3324" width="4.6640625" style="52" customWidth="1"/>
    <col min="3325" max="3329" width="12.109375" style="52" customWidth="1"/>
    <col min="3330" max="3330" width="10.33203125" style="52" customWidth="1"/>
    <col min="3331" max="3331" width="5.6640625" style="52" customWidth="1"/>
    <col min="3332" max="3336" width="9.109375" style="52" customWidth="1"/>
    <col min="3337" max="3337" width="11.109375" style="52" customWidth="1"/>
    <col min="3338" max="3341" width="9.109375" style="52"/>
    <col min="3342" max="3342" width="11.5546875" style="52" customWidth="1"/>
    <col min="3343" max="3343" width="9.109375" style="52"/>
    <col min="3344" max="3344" width="15" style="52" customWidth="1"/>
    <col min="3345" max="3346" width="17.88671875" style="52" customWidth="1"/>
    <col min="3347" max="3546" width="9.109375" style="52"/>
    <col min="3547" max="3547" width="7.44140625" style="52" customWidth="1"/>
    <col min="3548" max="3548" width="7.6640625" style="52" customWidth="1"/>
    <col min="3549" max="3549" width="6.5546875" style="52" customWidth="1"/>
    <col min="3550" max="3550" width="6.33203125" style="52" customWidth="1"/>
    <col min="3551" max="3551" width="46.6640625" style="52" customWidth="1"/>
    <col min="3552" max="3554" width="14.33203125" style="52" customWidth="1"/>
    <col min="3555" max="3555" width="13.44140625" style="52" customWidth="1"/>
    <col min="3556" max="3556" width="10" style="52" customWidth="1"/>
    <col min="3557" max="3557" width="26.5546875" style="52" customWidth="1"/>
    <col min="3558" max="3558" width="24.33203125" style="52" customWidth="1"/>
    <col min="3559" max="3559" width="15" style="52" customWidth="1"/>
    <col min="3560" max="3560" width="14.88671875" style="52" customWidth="1"/>
    <col min="3561" max="3561" width="4.33203125" style="52" customWidth="1"/>
    <col min="3562" max="3562" width="14.109375" style="52" customWidth="1"/>
    <col min="3563" max="3563" width="13" style="52" customWidth="1"/>
    <col min="3564" max="3564" width="4.88671875" style="52" customWidth="1"/>
    <col min="3565" max="3566" width="12.109375" style="52" customWidth="1"/>
    <col min="3567" max="3567" width="8" style="52" customWidth="1"/>
    <col min="3568" max="3568" width="10.109375" style="52" customWidth="1"/>
    <col min="3569" max="3569" width="13.5546875" style="52" customWidth="1"/>
    <col min="3570" max="3571" width="10.109375" style="52" customWidth="1"/>
    <col min="3572" max="3572" width="12.33203125" style="52" customWidth="1"/>
    <col min="3573" max="3573" width="14.33203125" style="52" customWidth="1"/>
    <col min="3574" max="3574" width="4" style="52" customWidth="1"/>
    <col min="3575" max="3575" width="15.6640625" style="52" customWidth="1"/>
    <col min="3576" max="3576" width="14.33203125" style="52" customWidth="1"/>
    <col min="3577" max="3577" width="3.44140625" style="52" customWidth="1"/>
    <col min="3578" max="3578" width="0.109375" style="52" customWidth="1"/>
    <col min="3579" max="3579" width="12.109375" style="52" customWidth="1"/>
    <col min="3580" max="3580" width="4.6640625" style="52" customWidth="1"/>
    <col min="3581" max="3585" width="12.109375" style="52" customWidth="1"/>
    <col min="3586" max="3586" width="10.33203125" style="52" customWidth="1"/>
    <col min="3587" max="3587" width="5.6640625" style="52" customWidth="1"/>
    <col min="3588" max="3592" width="9.109375" style="52" customWidth="1"/>
    <col min="3593" max="3593" width="11.109375" style="52" customWidth="1"/>
    <col min="3594" max="3597" width="9.109375" style="52"/>
    <col min="3598" max="3598" width="11.5546875" style="52" customWidth="1"/>
    <col min="3599" max="3599" width="9.109375" style="52"/>
    <col min="3600" max="3600" width="15" style="52" customWidth="1"/>
    <col min="3601" max="3602" width="17.88671875" style="52" customWidth="1"/>
    <col min="3603" max="3802" width="9.109375" style="52"/>
    <col min="3803" max="3803" width="7.44140625" style="52" customWidth="1"/>
    <col min="3804" max="3804" width="7.6640625" style="52" customWidth="1"/>
    <col min="3805" max="3805" width="6.5546875" style="52" customWidth="1"/>
    <col min="3806" max="3806" width="6.33203125" style="52" customWidth="1"/>
    <col min="3807" max="3807" width="46.6640625" style="52" customWidth="1"/>
    <col min="3808" max="3810" width="14.33203125" style="52" customWidth="1"/>
    <col min="3811" max="3811" width="13.44140625" style="52" customWidth="1"/>
    <col min="3812" max="3812" width="10" style="52" customWidth="1"/>
    <col min="3813" max="3813" width="26.5546875" style="52" customWidth="1"/>
    <col min="3814" max="3814" width="24.33203125" style="52" customWidth="1"/>
    <col min="3815" max="3815" width="15" style="52" customWidth="1"/>
    <col min="3816" max="3816" width="14.88671875" style="52" customWidth="1"/>
    <col min="3817" max="3817" width="4.33203125" style="52" customWidth="1"/>
    <col min="3818" max="3818" width="14.109375" style="52" customWidth="1"/>
    <col min="3819" max="3819" width="13" style="52" customWidth="1"/>
    <col min="3820" max="3820" width="4.88671875" style="52" customWidth="1"/>
    <col min="3821" max="3822" width="12.109375" style="52" customWidth="1"/>
    <col min="3823" max="3823" width="8" style="52" customWidth="1"/>
    <col min="3824" max="3824" width="10.109375" style="52" customWidth="1"/>
    <col min="3825" max="3825" width="13.5546875" style="52" customWidth="1"/>
    <col min="3826" max="3827" width="10.109375" style="52" customWidth="1"/>
    <col min="3828" max="3828" width="12.33203125" style="52" customWidth="1"/>
    <col min="3829" max="3829" width="14.33203125" style="52" customWidth="1"/>
    <col min="3830" max="3830" width="4" style="52" customWidth="1"/>
    <col min="3831" max="3831" width="15.6640625" style="52" customWidth="1"/>
    <col min="3832" max="3832" width="14.33203125" style="52" customWidth="1"/>
    <col min="3833" max="3833" width="3.44140625" style="52" customWidth="1"/>
    <col min="3834" max="3834" width="0.109375" style="52" customWidth="1"/>
    <col min="3835" max="3835" width="12.109375" style="52" customWidth="1"/>
    <col min="3836" max="3836" width="4.6640625" style="52" customWidth="1"/>
    <col min="3837" max="3841" width="12.109375" style="52" customWidth="1"/>
    <col min="3842" max="3842" width="10.33203125" style="52" customWidth="1"/>
    <col min="3843" max="3843" width="5.6640625" style="52" customWidth="1"/>
    <col min="3844" max="3848" width="9.109375" style="52" customWidth="1"/>
    <col min="3849" max="3849" width="11.109375" style="52" customWidth="1"/>
    <col min="3850" max="3853" width="9.109375" style="52"/>
    <col min="3854" max="3854" width="11.5546875" style="52" customWidth="1"/>
    <col min="3855" max="3855" width="9.109375" style="52"/>
    <col min="3856" max="3856" width="15" style="52" customWidth="1"/>
    <col min="3857" max="3858" width="17.88671875" style="52" customWidth="1"/>
    <col min="3859" max="4058" width="9.109375" style="52"/>
    <col min="4059" max="4059" width="7.44140625" style="52" customWidth="1"/>
    <col min="4060" max="4060" width="7.6640625" style="52" customWidth="1"/>
    <col min="4061" max="4061" width="6.5546875" style="52" customWidth="1"/>
    <col min="4062" max="4062" width="6.33203125" style="52" customWidth="1"/>
    <col min="4063" max="4063" width="46.6640625" style="52" customWidth="1"/>
    <col min="4064" max="4066" width="14.33203125" style="52" customWidth="1"/>
    <col min="4067" max="4067" width="13.44140625" style="52" customWidth="1"/>
    <col min="4068" max="4068" width="10" style="52" customWidth="1"/>
    <col min="4069" max="4069" width="26.5546875" style="52" customWidth="1"/>
    <col min="4070" max="4070" width="24.33203125" style="52" customWidth="1"/>
    <col min="4071" max="4071" width="15" style="52" customWidth="1"/>
    <col min="4072" max="4072" width="14.88671875" style="52" customWidth="1"/>
    <col min="4073" max="4073" width="4.33203125" style="52" customWidth="1"/>
    <col min="4074" max="4074" width="14.109375" style="52" customWidth="1"/>
    <col min="4075" max="4075" width="13" style="52" customWidth="1"/>
    <col min="4076" max="4076" width="4.88671875" style="52" customWidth="1"/>
    <col min="4077" max="4078" width="12.109375" style="52" customWidth="1"/>
    <col min="4079" max="4079" width="8" style="52" customWidth="1"/>
    <col min="4080" max="4080" width="10.109375" style="52" customWidth="1"/>
    <col min="4081" max="4081" width="13.5546875" style="52" customWidth="1"/>
    <col min="4082" max="4083" width="10.109375" style="52" customWidth="1"/>
    <col min="4084" max="4084" width="12.33203125" style="52" customWidth="1"/>
    <col min="4085" max="4085" width="14.33203125" style="52" customWidth="1"/>
    <col min="4086" max="4086" width="4" style="52" customWidth="1"/>
    <col min="4087" max="4087" width="15.6640625" style="52" customWidth="1"/>
    <col min="4088" max="4088" width="14.33203125" style="52" customWidth="1"/>
    <col min="4089" max="4089" width="3.44140625" style="52" customWidth="1"/>
    <col min="4090" max="4090" width="0.109375" style="52" customWidth="1"/>
    <col min="4091" max="4091" width="12.109375" style="52" customWidth="1"/>
    <col min="4092" max="4092" width="4.6640625" style="52" customWidth="1"/>
    <col min="4093" max="4097" width="12.109375" style="52" customWidth="1"/>
    <col min="4098" max="4098" width="10.33203125" style="52" customWidth="1"/>
    <col min="4099" max="4099" width="5.6640625" style="52" customWidth="1"/>
    <col min="4100" max="4104" width="9.109375" style="52" customWidth="1"/>
    <col min="4105" max="4105" width="11.109375" style="52" customWidth="1"/>
    <col min="4106" max="4109" width="9.109375" style="52"/>
    <col min="4110" max="4110" width="11.5546875" style="52" customWidth="1"/>
    <col min="4111" max="4111" width="9.109375" style="52"/>
    <col min="4112" max="4112" width="15" style="52" customWidth="1"/>
    <col min="4113" max="4114" width="17.88671875" style="52" customWidth="1"/>
    <col min="4115" max="4314" width="9.109375" style="52"/>
    <col min="4315" max="4315" width="7.44140625" style="52" customWidth="1"/>
    <col min="4316" max="4316" width="7.6640625" style="52" customWidth="1"/>
    <col min="4317" max="4317" width="6.5546875" style="52" customWidth="1"/>
    <col min="4318" max="4318" width="6.33203125" style="52" customWidth="1"/>
    <col min="4319" max="4319" width="46.6640625" style="52" customWidth="1"/>
    <col min="4320" max="4322" width="14.33203125" style="52" customWidth="1"/>
    <col min="4323" max="4323" width="13.44140625" style="52" customWidth="1"/>
    <col min="4324" max="4324" width="10" style="52" customWidth="1"/>
    <col min="4325" max="4325" width="26.5546875" style="52" customWidth="1"/>
    <col min="4326" max="4326" width="24.33203125" style="52" customWidth="1"/>
    <col min="4327" max="4327" width="15" style="52" customWidth="1"/>
    <col min="4328" max="4328" width="14.88671875" style="52" customWidth="1"/>
    <col min="4329" max="4329" width="4.33203125" style="52" customWidth="1"/>
    <col min="4330" max="4330" width="14.109375" style="52" customWidth="1"/>
    <col min="4331" max="4331" width="13" style="52" customWidth="1"/>
    <col min="4332" max="4332" width="4.88671875" style="52" customWidth="1"/>
    <col min="4333" max="4334" width="12.109375" style="52" customWidth="1"/>
    <col min="4335" max="4335" width="8" style="52" customWidth="1"/>
    <col min="4336" max="4336" width="10.109375" style="52" customWidth="1"/>
    <col min="4337" max="4337" width="13.5546875" style="52" customWidth="1"/>
    <col min="4338" max="4339" width="10.109375" style="52" customWidth="1"/>
    <col min="4340" max="4340" width="12.33203125" style="52" customWidth="1"/>
    <col min="4341" max="4341" width="14.33203125" style="52" customWidth="1"/>
    <col min="4342" max="4342" width="4" style="52" customWidth="1"/>
    <col min="4343" max="4343" width="15.6640625" style="52" customWidth="1"/>
    <col min="4344" max="4344" width="14.33203125" style="52" customWidth="1"/>
    <col min="4345" max="4345" width="3.44140625" style="52" customWidth="1"/>
    <col min="4346" max="4346" width="0.109375" style="52" customWidth="1"/>
    <col min="4347" max="4347" width="12.109375" style="52" customWidth="1"/>
    <col min="4348" max="4348" width="4.6640625" style="52" customWidth="1"/>
    <col min="4349" max="4353" width="12.109375" style="52" customWidth="1"/>
    <col min="4354" max="4354" width="10.33203125" style="52" customWidth="1"/>
    <col min="4355" max="4355" width="5.6640625" style="52" customWidth="1"/>
    <col min="4356" max="4360" width="9.109375" style="52" customWidth="1"/>
    <col min="4361" max="4361" width="11.109375" style="52" customWidth="1"/>
    <col min="4362" max="4365" width="9.109375" style="52"/>
    <col min="4366" max="4366" width="11.5546875" style="52" customWidth="1"/>
    <col min="4367" max="4367" width="9.109375" style="52"/>
    <col min="4368" max="4368" width="15" style="52" customWidth="1"/>
    <col min="4369" max="4370" width="17.88671875" style="52" customWidth="1"/>
    <col min="4371" max="4570" width="9.109375" style="52"/>
    <col min="4571" max="4571" width="7.44140625" style="52" customWidth="1"/>
    <col min="4572" max="4572" width="7.6640625" style="52" customWidth="1"/>
    <col min="4573" max="4573" width="6.5546875" style="52" customWidth="1"/>
    <col min="4574" max="4574" width="6.33203125" style="52" customWidth="1"/>
    <col min="4575" max="4575" width="46.6640625" style="52" customWidth="1"/>
    <col min="4576" max="4578" width="14.33203125" style="52" customWidth="1"/>
    <col min="4579" max="4579" width="13.44140625" style="52" customWidth="1"/>
    <col min="4580" max="4580" width="10" style="52" customWidth="1"/>
    <col min="4581" max="4581" width="26.5546875" style="52" customWidth="1"/>
    <col min="4582" max="4582" width="24.33203125" style="52" customWidth="1"/>
    <col min="4583" max="4583" width="15" style="52" customWidth="1"/>
    <col min="4584" max="4584" width="14.88671875" style="52" customWidth="1"/>
    <col min="4585" max="4585" width="4.33203125" style="52" customWidth="1"/>
    <col min="4586" max="4586" width="14.109375" style="52" customWidth="1"/>
    <col min="4587" max="4587" width="13" style="52" customWidth="1"/>
    <col min="4588" max="4588" width="4.88671875" style="52" customWidth="1"/>
    <col min="4589" max="4590" width="12.109375" style="52" customWidth="1"/>
    <col min="4591" max="4591" width="8" style="52" customWidth="1"/>
    <col min="4592" max="4592" width="10.109375" style="52" customWidth="1"/>
    <col min="4593" max="4593" width="13.5546875" style="52" customWidth="1"/>
    <col min="4594" max="4595" width="10.109375" style="52" customWidth="1"/>
    <col min="4596" max="4596" width="12.33203125" style="52" customWidth="1"/>
    <col min="4597" max="4597" width="14.33203125" style="52" customWidth="1"/>
    <col min="4598" max="4598" width="4" style="52" customWidth="1"/>
    <col min="4599" max="4599" width="15.6640625" style="52" customWidth="1"/>
    <col min="4600" max="4600" width="14.33203125" style="52" customWidth="1"/>
    <col min="4601" max="4601" width="3.44140625" style="52" customWidth="1"/>
    <col min="4602" max="4602" width="0.109375" style="52" customWidth="1"/>
    <col min="4603" max="4603" width="12.109375" style="52" customWidth="1"/>
    <col min="4604" max="4604" width="4.6640625" style="52" customWidth="1"/>
    <col min="4605" max="4609" width="12.109375" style="52" customWidth="1"/>
    <col min="4610" max="4610" width="10.33203125" style="52" customWidth="1"/>
    <col min="4611" max="4611" width="5.6640625" style="52" customWidth="1"/>
    <col min="4612" max="4616" width="9.109375" style="52" customWidth="1"/>
    <col min="4617" max="4617" width="11.109375" style="52" customWidth="1"/>
    <col min="4618" max="4621" width="9.109375" style="52"/>
    <col min="4622" max="4622" width="11.5546875" style="52" customWidth="1"/>
    <col min="4623" max="4623" width="9.109375" style="52"/>
    <col min="4624" max="4624" width="15" style="52" customWidth="1"/>
    <col min="4625" max="4626" width="17.88671875" style="52" customWidth="1"/>
    <col min="4627" max="4826" width="9.109375" style="52"/>
    <col min="4827" max="4827" width="7.44140625" style="52" customWidth="1"/>
    <col min="4828" max="4828" width="7.6640625" style="52" customWidth="1"/>
    <col min="4829" max="4829" width="6.5546875" style="52" customWidth="1"/>
    <col min="4830" max="4830" width="6.33203125" style="52" customWidth="1"/>
    <col min="4831" max="4831" width="46.6640625" style="52" customWidth="1"/>
    <col min="4832" max="4834" width="14.33203125" style="52" customWidth="1"/>
    <col min="4835" max="4835" width="13.44140625" style="52" customWidth="1"/>
    <col min="4836" max="4836" width="10" style="52" customWidth="1"/>
    <col min="4837" max="4837" width="26.5546875" style="52" customWidth="1"/>
    <col min="4838" max="4838" width="24.33203125" style="52" customWidth="1"/>
    <col min="4839" max="4839" width="15" style="52" customWidth="1"/>
    <col min="4840" max="4840" width="14.88671875" style="52" customWidth="1"/>
    <col min="4841" max="4841" width="4.33203125" style="52" customWidth="1"/>
    <col min="4842" max="4842" width="14.109375" style="52" customWidth="1"/>
    <col min="4843" max="4843" width="13" style="52" customWidth="1"/>
    <col min="4844" max="4844" width="4.88671875" style="52" customWidth="1"/>
    <col min="4845" max="4846" width="12.109375" style="52" customWidth="1"/>
    <col min="4847" max="4847" width="8" style="52" customWidth="1"/>
    <col min="4848" max="4848" width="10.109375" style="52" customWidth="1"/>
    <col min="4849" max="4849" width="13.5546875" style="52" customWidth="1"/>
    <col min="4850" max="4851" width="10.109375" style="52" customWidth="1"/>
    <col min="4852" max="4852" width="12.33203125" style="52" customWidth="1"/>
    <col min="4853" max="4853" width="14.33203125" style="52" customWidth="1"/>
    <col min="4854" max="4854" width="4" style="52" customWidth="1"/>
    <col min="4855" max="4855" width="15.6640625" style="52" customWidth="1"/>
    <col min="4856" max="4856" width="14.33203125" style="52" customWidth="1"/>
    <col min="4857" max="4857" width="3.44140625" style="52" customWidth="1"/>
    <col min="4858" max="4858" width="0.109375" style="52" customWidth="1"/>
    <col min="4859" max="4859" width="12.109375" style="52" customWidth="1"/>
    <col min="4860" max="4860" width="4.6640625" style="52" customWidth="1"/>
    <col min="4861" max="4865" width="12.109375" style="52" customWidth="1"/>
    <col min="4866" max="4866" width="10.33203125" style="52" customWidth="1"/>
    <col min="4867" max="4867" width="5.6640625" style="52" customWidth="1"/>
    <col min="4868" max="4872" width="9.109375" style="52" customWidth="1"/>
    <col min="4873" max="4873" width="11.109375" style="52" customWidth="1"/>
    <col min="4874" max="4877" width="9.109375" style="52"/>
    <col min="4878" max="4878" width="11.5546875" style="52" customWidth="1"/>
    <col min="4879" max="4879" width="9.109375" style="52"/>
    <col min="4880" max="4880" width="15" style="52" customWidth="1"/>
    <col min="4881" max="4882" width="17.88671875" style="52" customWidth="1"/>
    <col min="4883" max="5082" width="9.109375" style="52"/>
    <col min="5083" max="5083" width="7.44140625" style="52" customWidth="1"/>
    <col min="5084" max="5084" width="7.6640625" style="52" customWidth="1"/>
    <col min="5085" max="5085" width="6.5546875" style="52" customWidth="1"/>
    <col min="5086" max="5086" width="6.33203125" style="52" customWidth="1"/>
    <col min="5087" max="5087" width="46.6640625" style="52" customWidth="1"/>
    <col min="5088" max="5090" width="14.33203125" style="52" customWidth="1"/>
    <col min="5091" max="5091" width="13.44140625" style="52" customWidth="1"/>
    <col min="5092" max="5092" width="10" style="52" customWidth="1"/>
    <col min="5093" max="5093" width="26.5546875" style="52" customWidth="1"/>
    <col min="5094" max="5094" width="24.33203125" style="52" customWidth="1"/>
    <col min="5095" max="5095" width="15" style="52" customWidth="1"/>
    <col min="5096" max="5096" width="14.88671875" style="52" customWidth="1"/>
    <col min="5097" max="5097" width="4.33203125" style="52" customWidth="1"/>
    <col min="5098" max="5098" width="14.109375" style="52" customWidth="1"/>
    <col min="5099" max="5099" width="13" style="52" customWidth="1"/>
    <col min="5100" max="5100" width="4.88671875" style="52" customWidth="1"/>
    <col min="5101" max="5102" width="12.109375" style="52" customWidth="1"/>
    <col min="5103" max="5103" width="8" style="52" customWidth="1"/>
    <col min="5104" max="5104" width="10.109375" style="52" customWidth="1"/>
    <col min="5105" max="5105" width="13.5546875" style="52" customWidth="1"/>
    <col min="5106" max="5107" width="10.109375" style="52" customWidth="1"/>
    <col min="5108" max="5108" width="12.33203125" style="52" customWidth="1"/>
    <col min="5109" max="5109" width="14.33203125" style="52" customWidth="1"/>
    <col min="5110" max="5110" width="4" style="52" customWidth="1"/>
    <col min="5111" max="5111" width="15.6640625" style="52" customWidth="1"/>
    <col min="5112" max="5112" width="14.33203125" style="52" customWidth="1"/>
    <col min="5113" max="5113" width="3.44140625" style="52" customWidth="1"/>
    <col min="5114" max="5114" width="0.109375" style="52" customWidth="1"/>
    <col min="5115" max="5115" width="12.109375" style="52" customWidth="1"/>
    <col min="5116" max="5116" width="4.6640625" style="52" customWidth="1"/>
    <col min="5117" max="5121" width="12.109375" style="52" customWidth="1"/>
    <col min="5122" max="5122" width="10.33203125" style="52" customWidth="1"/>
    <col min="5123" max="5123" width="5.6640625" style="52" customWidth="1"/>
    <col min="5124" max="5128" width="9.109375" style="52" customWidth="1"/>
    <col min="5129" max="5129" width="11.109375" style="52" customWidth="1"/>
    <col min="5130" max="5133" width="9.109375" style="52"/>
    <col min="5134" max="5134" width="11.5546875" style="52" customWidth="1"/>
    <col min="5135" max="5135" width="9.109375" style="52"/>
    <col min="5136" max="5136" width="15" style="52" customWidth="1"/>
    <col min="5137" max="5138" width="17.88671875" style="52" customWidth="1"/>
    <col min="5139" max="5338" width="9.109375" style="52"/>
    <col min="5339" max="5339" width="7.44140625" style="52" customWidth="1"/>
    <col min="5340" max="5340" width="7.6640625" style="52" customWidth="1"/>
    <col min="5341" max="5341" width="6.5546875" style="52" customWidth="1"/>
    <col min="5342" max="5342" width="6.33203125" style="52" customWidth="1"/>
    <col min="5343" max="5343" width="46.6640625" style="52" customWidth="1"/>
    <col min="5344" max="5346" width="14.33203125" style="52" customWidth="1"/>
    <col min="5347" max="5347" width="13.44140625" style="52" customWidth="1"/>
    <col min="5348" max="5348" width="10" style="52" customWidth="1"/>
    <col min="5349" max="5349" width="26.5546875" style="52" customWidth="1"/>
    <col min="5350" max="5350" width="24.33203125" style="52" customWidth="1"/>
    <col min="5351" max="5351" width="15" style="52" customWidth="1"/>
    <col min="5352" max="5352" width="14.88671875" style="52" customWidth="1"/>
    <col min="5353" max="5353" width="4.33203125" style="52" customWidth="1"/>
    <col min="5354" max="5354" width="14.109375" style="52" customWidth="1"/>
    <col min="5355" max="5355" width="13" style="52" customWidth="1"/>
    <col min="5356" max="5356" width="4.88671875" style="52" customWidth="1"/>
    <col min="5357" max="5358" width="12.109375" style="52" customWidth="1"/>
    <col min="5359" max="5359" width="8" style="52" customWidth="1"/>
    <col min="5360" max="5360" width="10.109375" style="52" customWidth="1"/>
    <col min="5361" max="5361" width="13.5546875" style="52" customWidth="1"/>
    <col min="5362" max="5363" width="10.109375" style="52" customWidth="1"/>
    <col min="5364" max="5364" width="12.33203125" style="52" customWidth="1"/>
    <col min="5365" max="5365" width="14.33203125" style="52" customWidth="1"/>
    <col min="5366" max="5366" width="4" style="52" customWidth="1"/>
    <col min="5367" max="5367" width="15.6640625" style="52" customWidth="1"/>
    <col min="5368" max="5368" width="14.33203125" style="52" customWidth="1"/>
    <col min="5369" max="5369" width="3.44140625" style="52" customWidth="1"/>
    <col min="5370" max="5370" width="0.109375" style="52" customWidth="1"/>
    <col min="5371" max="5371" width="12.109375" style="52" customWidth="1"/>
    <col min="5372" max="5372" width="4.6640625" style="52" customWidth="1"/>
    <col min="5373" max="5377" width="12.109375" style="52" customWidth="1"/>
    <col min="5378" max="5378" width="10.33203125" style="52" customWidth="1"/>
    <col min="5379" max="5379" width="5.6640625" style="52" customWidth="1"/>
    <col min="5380" max="5384" width="9.109375" style="52" customWidth="1"/>
    <col min="5385" max="5385" width="11.109375" style="52" customWidth="1"/>
    <col min="5386" max="5389" width="9.109375" style="52"/>
    <col min="5390" max="5390" width="11.5546875" style="52" customWidth="1"/>
    <col min="5391" max="5391" width="9.109375" style="52"/>
    <col min="5392" max="5392" width="15" style="52" customWidth="1"/>
    <col min="5393" max="5394" width="17.88671875" style="52" customWidth="1"/>
    <col min="5395" max="5594" width="9.109375" style="52"/>
    <col min="5595" max="5595" width="7.44140625" style="52" customWidth="1"/>
    <col min="5596" max="5596" width="7.6640625" style="52" customWidth="1"/>
    <col min="5597" max="5597" width="6.5546875" style="52" customWidth="1"/>
    <col min="5598" max="5598" width="6.33203125" style="52" customWidth="1"/>
    <col min="5599" max="5599" width="46.6640625" style="52" customWidth="1"/>
    <col min="5600" max="5602" width="14.33203125" style="52" customWidth="1"/>
    <col min="5603" max="5603" width="13.44140625" style="52" customWidth="1"/>
    <col min="5604" max="5604" width="10" style="52" customWidth="1"/>
    <col min="5605" max="5605" width="26.5546875" style="52" customWidth="1"/>
    <col min="5606" max="5606" width="24.33203125" style="52" customWidth="1"/>
    <col min="5607" max="5607" width="15" style="52" customWidth="1"/>
    <col min="5608" max="5608" width="14.88671875" style="52" customWidth="1"/>
    <col min="5609" max="5609" width="4.33203125" style="52" customWidth="1"/>
    <col min="5610" max="5610" width="14.109375" style="52" customWidth="1"/>
    <col min="5611" max="5611" width="13" style="52" customWidth="1"/>
    <col min="5612" max="5612" width="4.88671875" style="52" customWidth="1"/>
    <col min="5613" max="5614" width="12.109375" style="52" customWidth="1"/>
    <col min="5615" max="5615" width="8" style="52" customWidth="1"/>
    <col min="5616" max="5616" width="10.109375" style="52" customWidth="1"/>
    <col min="5617" max="5617" width="13.5546875" style="52" customWidth="1"/>
    <col min="5618" max="5619" width="10.109375" style="52" customWidth="1"/>
    <col min="5620" max="5620" width="12.33203125" style="52" customWidth="1"/>
    <col min="5621" max="5621" width="14.33203125" style="52" customWidth="1"/>
    <col min="5622" max="5622" width="4" style="52" customWidth="1"/>
    <col min="5623" max="5623" width="15.6640625" style="52" customWidth="1"/>
    <col min="5624" max="5624" width="14.33203125" style="52" customWidth="1"/>
    <col min="5625" max="5625" width="3.44140625" style="52" customWidth="1"/>
    <col min="5626" max="5626" width="0.109375" style="52" customWidth="1"/>
    <col min="5627" max="5627" width="12.109375" style="52" customWidth="1"/>
    <col min="5628" max="5628" width="4.6640625" style="52" customWidth="1"/>
    <col min="5629" max="5633" width="12.109375" style="52" customWidth="1"/>
    <col min="5634" max="5634" width="10.33203125" style="52" customWidth="1"/>
    <col min="5635" max="5635" width="5.6640625" style="52" customWidth="1"/>
    <col min="5636" max="5640" width="9.109375" style="52" customWidth="1"/>
    <col min="5641" max="5641" width="11.109375" style="52" customWidth="1"/>
    <col min="5642" max="5645" width="9.109375" style="52"/>
    <col min="5646" max="5646" width="11.5546875" style="52" customWidth="1"/>
    <col min="5647" max="5647" width="9.109375" style="52"/>
    <col min="5648" max="5648" width="15" style="52" customWidth="1"/>
    <col min="5649" max="5650" width="17.88671875" style="52" customWidth="1"/>
    <col min="5651" max="5850" width="9.109375" style="52"/>
    <col min="5851" max="5851" width="7.44140625" style="52" customWidth="1"/>
    <col min="5852" max="5852" width="7.6640625" style="52" customWidth="1"/>
    <col min="5853" max="5853" width="6.5546875" style="52" customWidth="1"/>
    <col min="5854" max="5854" width="6.33203125" style="52" customWidth="1"/>
    <col min="5855" max="5855" width="46.6640625" style="52" customWidth="1"/>
    <col min="5856" max="5858" width="14.33203125" style="52" customWidth="1"/>
    <col min="5859" max="5859" width="13.44140625" style="52" customWidth="1"/>
    <col min="5860" max="5860" width="10" style="52" customWidth="1"/>
    <col min="5861" max="5861" width="26.5546875" style="52" customWidth="1"/>
    <col min="5862" max="5862" width="24.33203125" style="52" customWidth="1"/>
    <col min="5863" max="5863" width="15" style="52" customWidth="1"/>
    <col min="5864" max="5864" width="14.88671875" style="52" customWidth="1"/>
    <col min="5865" max="5865" width="4.33203125" style="52" customWidth="1"/>
    <col min="5866" max="5866" width="14.109375" style="52" customWidth="1"/>
    <col min="5867" max="5867" width="13" style="52" customWidth="1"/>
    <col min="5868" max="5868" width="4.88671875" style="52" customWidth="1"/>
    <col min="5869" max="5870" width="12.109375" style="52" customWidth="1"/>
    <col min="5871" max="5871" width="8" style="52" customWidth="1"/>
    <col min="5872" max="5872" width="10.109375" style="52" customWidth="1"/>
    <col min="5873" max="5873" width="13.5546875" style="52" customWidth="1"/>
    <col min="5874" max="5875" width="10.109375" style="52" customWidth="1"/>
    <col min="5876" max="5876" width="12.33203125" style="52" customWidth="1"/>
    <col min="5877" max="5877" width="14.33203125" style="52" customWidth="1"/>
    <col min="5878" max="5878" width="4" style="52" customWidth="1"/>
    <col min="5879" max="5879" width="15.6640625" style="52" customWidth="1"/>
    <col min="5880" max="5880" width="14.33203125" style="52" customWidth="1"/>
    <col min="5881" max="5881" width="3.44140625" style="52" customWidth="1"/>
    <col min="5882" max="5882" width="0.109375" style="52" customWidth="1"/>
    <col min="5883" max="5883" width="12.109375" style="52" customWidth="1"/>
    <col min="5884" max="5884" width="4.6640625" style="52" customWidth="1"/>
    <col min="5885" max="5889" width="12.109375" style="52" customWidth="1"/>
    <col min="5890" max="5890" width="10.33203125" style="52" customWidth="1"/>
    <col min="5891" max="5891" width="5.6640625" style="52" customWidth="1"/>
    <col min="5892" max="5896" width="9.109375" style="52" customWidth="1"/>
    <col min="5897" max="5897" width="11.109375" style="52" customWidth="1"/>
    <col min="5898" max="5901" width="9.109375" style="52"/>
    <col min="5902" max="5902" width="11.5546875" style="52" customWidth="1"/>
    <col min="5903" max="5903" width="9.109375" style="52"/>
    <col min="5904" max="5904" width="15" style="52" customWidth="1"/>
    <col min="5905" max="5906" width="17.88671875" style="52" customWidth="1"/>
    <col min="5907" max="6106" width="9.109375" style="52"/>
    <col min="6107" max="6107" width="7.44140625" style="52" customWidth="1"/>
    <col min="6108" max="6108" width="7.6640625" style="52" customWidth="1"/>
    <col min="6109" max="6109" width="6.5546875" style="52" customWidth="1"/>
    <col min="6110" max="6110" width="6.33203125" style="52" customWidth="1"/>
    <col min="6111" max="6111" width="46.6640625" style="52" customWidth="1"/>
    <col min="6112" max="6114" width="14.33203125" style="52" customWidth="1"/>
    <col min="6115" max="6115" width="13.44140625" style="52" customWidth="1"/>
    <col min="6116" max="6116" width="10" style="52" customWidth="1"/>
    <col min="6117" max="6117" width="26.5546875" style="52" customWidth="1"/>
    <col min="6118" max="6118" width="24.33203125" style="52" customWidth="1"/>
    <col min="6119" max="6119" width="15" style="52" customWidth="1"/>
    <col min="6120" max="6120" width="14.88671875" style="52" customWidth="1"/>
    <col min="6121" max="6121" width="4.33203125" style="52" customWidth="1"/>
    <col min="6122" max="6122" width="14.109375" style="52" customWidth="1"/>
    <col min="6123" max="6123" width="13" style="52" customWidth="1"/>
    <col min="6124" max="6124" width="4.88671875" style="52" customWidth="1"/>
    <col min="6125" max="6126" width="12.109375" style="52" customWidth="1"/>
    <col min="6127" max="6127" width="8" style="52" customWidth="1"/>
    <col min="6128" max="6128" width="10.109375" style="52" customWidth="1"/>
    <col min="6129" max="6129" width="13.5546875" style="52" customWidth="1"/>
    <col min="6130" max="6131" width="10.109375" style="52" customWidth="1"/>
    <col min="6132" max="6132" width="12.33203125" style="52" customWidth="1"/>
    <col min="6133" max="6133" width="14.33203125" style="52" customWidth="1"/>
    <col min="6134" max="6134" width="4" style="52" customWidth="1"/>
    <col min="6135" max="6135" width="15.6640625" style="52" customWidth="1"/>
    <col min="6136" max="6136" width="14.33203125" style="52" customWidth="1"/>
    <col min="6137" max="6137" width="3.44140625" style="52" customWidth="1"/>
    <col min="6138" max="6138" width="0.109375" style="52" customWidth="1"/>
    <col min="6139" max="6139" width="12.109375" style="52" customWidth="1"/>
    <col min="6140" max="6140" width="4.6640625" style="52" customWidth="1"/>
    <col min="6141" max="6145" width="12.109375" style="52" customWidth="1"/>
    <col min="6146" max="6146" width="10.33203125" style="52" customWidth="1"/>
    <col min="6147" max="6147" width="5.6640625" style="52" customWidth="1"/>
    <col min="6148" max="6152" width="9.109375" style="52" customWidth="1"/>
    <col min="6153" max="6153" width="11.109375" style="52" customWidth="1"/>
    <col min="6154" max="6157" width="9.109375" style="52"/>
    <col min="6158" max="6158" width="11.5546875" style="52" customWidth="1"/>
    <col min="6159" max="6159" width="9.109375" style="52"/>
    <col min="6160" max="6160" width="15" style="52" customWidth="1"/>
    <col min="6161" max="6162" width="17.88671875" style="52" customWidth="1"/>
    <col min="6163" max="6362" width="9.109375" style="52"/>
    <col min="6363" max="6363" width="7.44140625" style="52" customWidth="1"/>
    <col min="6364" max="6364" width="7.6640625" style="52" customWidth="1"/>
    <col min="6365" max="6365" width="6.5546875" style="52" customWidth="1"/>
    <col min="6366" max="6366" width="6.33203125" style="52" customWidth="1"/>
    <col min="6367" max="6367" width="46.6640625" style="52" customWidth="1"/>
    <col min="6368" max="6370" width="14.33203125" style="52" customWidth="1"/>
    <col min="6371" max="6371" width="13.44140625" style="52" customWidth="1"/>
    <col min="6372" max="6372" width="10" style="52" customWidth="1"/>
    <col min="6373" max="6373" width="26.5546875" style="52" customWidth="1"/>
    <col min="6374" max="6374" width="24.33203125" style="52" customWidth="1"/>
    <col min="6375" max="6375" width="15" style="52" customWidth="1"/>
    <col min="6376" max="6376" width="14.88671875" style="52" customWidth="1"/>
    <col min="6377" max="6377" width="4.33203125" style="52" customWidth="1"/>
    <col min="6378" max="6378" width="14.109375" style="52" customWidth="1"/>
    <col min="6379" max="6379" width="13" style="52" customWidth="1"/>
    <col min="6380" max="6380" width="4.88671875" style="52" customWidth="1"/>
    <col min="6381" max="6382" width="12.109375" style="52" customWidth="1"/>
    <col min="6383" max="6383" width="8" style="52" customWidth="1"/>
    <col min="6384" max="6384" width="10.109375" style="52" customWidth="1"/>
    <col min="6385" max="6385" width="13.5546875" style="52" customWidth="1"/>
    <col min="6386" max="6387" width="10.109375" style="52" customWidth="1"/>
    <col min="6388" max="6388" width="12.33203125" style="52" customWidth="1"/>
    <col min="6389" max="6389" width="14.33203125" style="52" customWidth="1"/>
    <col min="6390" max="6390" width="4" style="52" customWidth="1"/>
    <col min="6391" max="6391" width="15.6640625" style="52" customWidth="1"/>
    <col min="6392" max="6392" width="14.33203125" style="52" customWidth="1"/>
    <col min="6393" max="6393" width="3.44140625" style="52" customWidth="1"/>
    <col min="6394" max="6394" width="0.109375" style="52" customWidth="1"/>
    <col min="6395" max="6395" width="12.109375" style="52" customWidth="1"/>
    <col min="6396" max="6396" width="4.6640625" style="52" customWidth="1"/>
    <col min="6397" max="6401" width="12.109375" style="52" customWidth="1"/>
    <col min="6402" max="6402" width="10.33203125" style="52" customWidth="1"/>
    <col min="6403" max="6403" width="5.6640625" style="52" customWidth="1"/>
    <col min="6404" max="6408" width="9.109375" style="52" customWidth="1"/>
    <col min="6409" max="6409" width="11.109375" style="52" customWidth="1"/>
    <col min="6410" max="6413" width="9.109375" style="52"/>
    <col min="6414" max="6414" width="11.5546875" style="52" customWidth="1"/>
    <col min="6415" max="6415" width="9.109375" style="52"/>
    <col min="6416" max="6416" width="15" style="52" customWidth="1"/>
    <col min="6417" max="6418" width="17.88671875" style="52" customWidth="1"/>
    <col min="6419" max="6618" width="9.109375" style="52"/>
    <col min="6619" max="6619" width="7.44140625" style="52" customWidth="1"/>
    <col min="6620" max="6620" width="7.6640625" style="52" customWidth="1"/>
    <col min="6621" max="6621" width="6.5546875" style="52" customWidth="1"/>
    <col min="6622" max="6622" width="6.33203125" style="52" customWidth="1"/>
    <col min="6623" max="6623" width="46.6640625" style="52" customWidth="1"/>
    <col min="6624" max="6626" width="14.33203125" style="52" customWidth="1"/>
    <col min="6627" max="6627" width="13.44140625" style="52" customWidth="1"/>
    <col min="6628" max="6628" width="10" style="52" customWidth="1"/>
    <col min="6629" max="6629" width="26.5546875" style="52" customWidth="1"/>
    <col min="6630" max="6630" width="24.33203125" style="52" customWidth="1"/>
    <col min="6631" max="6631" width="15" style="52" customWidth="1"/>
    <col min="6632" max="6632" width="14.88671875" style="52" customWidth="1"/>
    <col min="6633" max="6633" width="4.33203125" style="52" customWidth="1"/>
    <col min="6634" max="6634" width="14.109375" style="52" customWidth="1"/>
    <col min="6635" max="6635" width="13" style="52" customWidth="1"/>
    <col min="6636" max="6636" width="4.88671875" style="52" customWidth="1"/>
    <col min="6637" max="6638" width="12.109375" style="52" customWidth="1"/>
    <col min="6639" max="6639" width="8" style="52" customWidth="1"/>
    <col min="6640" max="6640" width="10.109375" style="52" customWidth="1"/>
    <col min="6641" max="6641" width="13.5546875" style="52" customWidth="1"/>
    <col min="6642" max="6643" width="10.109375" style="52" customWidth="1"/>
    <col min="6644" max="6644" width="12.33203125" style="52" customWidth="1"/>
    <col min="6645" max="6645" width="14.33203125" style="52" customWidth="1"/>
    <col min="6646" max="6646" width="4" style="52" customWidth="1"/>
    <col min="6647" max="6647" width="15.6640625" style="52" customWidth="1"/>
    <col min="6648" max="6648" width="14.33203125" style="52" customWidth="1"/>
    <col min="6649" max="6649" width="3.44140625" style="52" customWidth="1"/>
    <col min="6650" max="6650" width="0.109375" style="52" customWidth="1"/>
    <col min="6651" max="6651" width="12.109375" style="52" customWidth="1"/>
    <col min="6652" max="6652" width="4.6640625" style="52" customWidth="1"/>
    <col min="6653" max="6657" width="12.109375" style="52" customWidth="1"/>
    <col min="6658" max="6658" width="10.33203125" style="52" customWidth="1"/>
    <col min="6659" max="6659" width="5.6640625" style="52" customWidth="1"/>
    <col min="6660" max="6664" width="9.109375" style="52" customWidth="1"/>
    <col min="6665" max="6665" width="11.109375" style="52" customWidth="1"/>
    <col min="6666" max="6669" width="9.109375" style="52"/>
    <col min="6670" max="6670" width="11.5546875" style="52" customWidth="1"/>
    <col min="6671" max="6671" width="9.109375" style="52"/>
    <col min="6672" max="6672" width="15" style="52" customWidth="1"/>
    <col min="6673" max="6674" width="17.88671875" style="52" customWidth="1"/>
    <col min="6675" max="6874" width="9.109375" style="52"/>
    <col min="6875" max="6875" width="7.44140625" style="52" customWidth="1"/>
    <col min="6876" max="6876" width="7.6640625" style="52" customWidth="1"/>
    <col min="6877" max="6877" width="6.5546875" style="52" customWidth="1"/>
    <col min="6878" max="6878" width="6.33203125" style="52" customWidth="1"/>
    <col min="6879" max="6879" width="46.6640625" style="52" customWidth="1"/>
    <col min="6880" max="6882" width="14.33203125" style="52" customWidth="1"/>
    <col min="6883" max="6883" width="13.44140625" style="52" customWidth="1"/>
    <col min="6884" max="6884" width="10" style="52" customWidth="1"/>
    <col min="6885" max="6885" width="26.5546875" style="52" customWidth="1"/>
    <col min="6886" max="6886" width="24.33203125" style="52" customWidth="1"/>
    <col min="6887" max="6887" width="15" style="52" customWidth="1"/>
    <col min="6888" max="6888" width="14.88671875" style="52" customWidth="1"/>
    <col min="6889" max="6889" width="4.33203125" style="52" customWidth="1"/>
    <col min="6890" max="6890" width="14.109375" style="52" customWidth="1"/>
    <col min="6891" max="6891" width="13" style="52" customWidth="1"/>
    <col min="6892" max="6892" width="4.88671875" style="52" customWidth="1"/>
    <col min="6893" max="6894" width="12.109375" style="52" customWidth="1"/>
    <col min="6895" max="6895" width="8" style="52" customWidth="1"/>
    <col min="6896" max="6896" width="10.109375" style="52" customWidth="1"/>
    <col min="6897" max="6897" width="13.5546875" style="52" customWidth="1"/>
    <col min="6898" max="6899" width="10.109375" style="52" customWidth="1"/>
    <col min="6900" max="6900" width="12.33203125" style="52" customWidth="1"/>
    <col min="6901" max="6901" width="14.33203125" style="52" customWidth="1"/>
    <col min="6902" max="6902" width="4" style="52" customWidth="1"/>
    <col min="6903" max="6903" width="15.6640625" style="52" customWidth="1"/>
    <col min="6904" max="6904" width="14.33203125" style="52" customWidth="1"/>
    <col min="6905" max="6905" width="3.44140625" style="52" customWidth="1"/>
    <col min="6906" max="6906" width="0.109375" style="52" customWidth="1"/>
    <col min="6907" max="6907" width="12.109375" style="52" customWidth="1"/>
    <col min="6908" max="6908" width="4.6640625" style="52" customWidth="1"/>
    <col min="6909" max="6913" width="12.109375" style="52" customWidth="1"/>
    <col min="6914" max="6914" width="10.33203125" style="52" customWidth="1"/>
    <col min="6915" max="6915" width="5.6640625" style="52" customWidth="1"/>
    <col min="6916" max="6920" width="9.109375" style="52" customWidth="1"/>
    <col min="6921" max="6921" width="11.109375" style="52" customWidth="1"/>
    <col min="6922" max="6925" width="9.109375" style="52"/>
    <col min="6926" max="6926" width="11.5546875" style="52" customWidth="1"/>
    <col min="6927" max="6927" width="9.109375" style="52"/>
    <col min="6928" max="6928" width="15" style="52" customWidth="1"/>
    <col min="6929" max="6930" width="17.88671875" style="52" customWidth="1"/>
    <col min="6931" max="7130" width="9.109375" style="52"/>
    <col min="7131" max="7131" width="7.44140625" style="52" customWidth="1"/>
    <col min="7132" max="7132" width="7.6640625" style="52" customWidth="1"/>
    <col min="7133" max="7133" width="6.5546875" style="52" customWidth="1"/>
    <col min="7134" max="7134" width="6.33203125" style="52" customWidth="1"/>
    <col min="7135" max="7135" width="46.6640625" style="52" customWidth="1"/>
    <col min="7136" max="7138" width="14.33203125" style="52" customWidth="1"/>
    <col min="7139" max="7139" width="13.44140625" style="52" customWidth="1"/>
    <col min="7140" max="7140" width="10" style="52" customWidth="1"/>
    <col min="7141" max="7141" width="26.5546875" style="52" customWidth="1"/>
    <col min="7142" max="7142" width="24.33203125" style="52" customWidth="1"/>
    <col min="7143" max="7143" width="15" style="52" customWidth="1"/>
    <col min="7144" max="7144" width="14.88671875" style="52" customWidth="1"/>
    <col min="7145" max="7145" width="4.33203125" style="52" customWidth="1"/>
    <col min="7146" max="7146" width="14.109375" style="52" customWidth="1"/>
    <col min="7147" max="7147" width="13" style="52" customWidth="1"/>
    <col min="7148" max="7148" width="4.88671875" style="52" customWidth="1"/>
    <col min="7149" max="7150" width="12.109375" style="52" customWidth="1"/>
    <col min="7151" max="7151" width="8" style="52" customWidth="1"/>
    <col min="7152" max="7152" width="10.109375" style="52" customWidth="1"/>
    <col min="7153" max="7153" width="13.5546875" style="52" customWidth="1"/>
    <col min="7154" max="7155" width="10.109375" style="52" customWidth="1"/>
    <col min="7156" max="7156" width="12.33203125" style="52" customWidth="1"/>
    <col min="7157" max="7157" width="14.33203125" style="52" customWidth="1"/>
    <col min="7158" max="7158" width="4" style="52" customWidth="1"/>
    <col min="7159" max="7159" width="15.6640625" style="52" customWidth="1"/>
    <col min="7160" max="7160" width="14.33203125" style="52" customWidth="1"/>
    <col min="7161" max="7161" width="3.44140625" style="52" customWidth="1"/>
    <col min="7162" max="7162" width="0.109375" style="52" customWidth="1"/>
    <col min="7163" max="7163" width="12.109375" style="52" customWidth="1"/>
    <col min="7164" max="7164" width="4.6640625" style="52" customWidth="1"/>
    <col min="7165" max="7169" width="12.109375" style="52" customWidth="1"/>
    <col min="7170" max="7170" width="10.33203125" style="52" customWidth="1"/>
    <col min="7171" max="7171" width="5.6640625" style="52" customWidth="1"/>
    <col min="7172" max="7176" width="9.109375" style="52" customWidth="1"/>
    <col min="7177" max="7177" width="11.109375" style="52" customWidth="1"/>
    <col min="7178" max="7181" width="9.109375" style="52"/>
    <col min="7182" max="7182" width="11.5546875" style="52" customWidth="1"/>
    <col min="7183" max="7183" width="9.109375" style="52"/>
    <col min="7184" max="7184" width="15" style="52" customWidth="1"/>
    <col min="7185" max="7186" width="17.88671875" style="52" customWidth="1"/>
    <col min="7187" max="7386" width="9.109375" style="52"/>
    <col min="7387" max="7387" width="7.44140625" style="52" customWidth="1"/>
    <col min="7388" max="7388" width="7.6640625" style="52" customWidth="1"/>
    <col min="7389" max="7389" width="6.5546875" style="52" customWidth="1"/>
    <col min="7390" max="7390" width="6.33203125" style="52" customWidth="1"/>
    <col min="7391" max="7391" width="46.6640625" style="52" customWidth="1"/>
    <col min="7392" max="7394" width="14.33203125" style="52" customWidth="1"/>
    <col min="7395" max="7395" width="13.44140625" style="52" customWidth="1"/>
    <col min="7396" max="7396" width="10" style="52" customWidth="1"/>
    <col min="7397" max="7397" width="26.5546875" style="52" customWidth="1"/>
    <col min="7398" max="7398" width="24.33203125" style="52" customWidth="1"/>
    <col min="7399" max="7399" width="15" style="52" customWidth="1"/>
    <col min="7400" max="7400" width="14.88671875" style="52" customWidth="1"/>
    <col min="7401" max="7401" width="4.33203125" style="52" customWidth="1"/>
    <col min="7402" max="7402" width="14.109375" style="52" customWidth="1"/>
    <col min="7403" max="7403" width="13" style="52" customWidth="1"/>
    <col min="7404" max="7404" width="4.88671875" style="52" customWidth="1"/>
    <col min="7405" max="7406" width="12.109375" style="52" customWidth="1"/>
    <col min="7407" max="7407" width="8" style="52" customWidth="1"/>
    <col min="7408" max="7408" width="10.109375" style="52" customWidth="1"/>
    <col min="7409" max="7409" width="13.5546875" style="52" customWidth="1"/>
    <col min="7410" max="7411" width="10.109375" style="52" customWidth="1"/>
    <col min="7412" max="7412" width="12.33203125" style="52" customWidth="1"/>
    <col min="7413" max="7413" width="14.33203125" style="52" customWidth="1"/>
    <col min="7414" max="7414" width="4" style="52" customWidth="1"/>
    <col min="7415" max="7415" width="15.6640625" style="52" customWidth="1"/>
    <col min="7416" max="7416" width="14.33203125" style="52" customWidth="1"/>
    <col min="7417" max="7417" width="3.44140625" style="52" customWidth="1"/>
    <col min="7418" max="7418" width="0.109375" style="52" customWidth="1"/>
    <col min="7419" max="7419" width="12.109375" style="52" customWidth="1"/>
    <col min="7420" max="7420" width="4.6640625" style="52" customWidth="1"/>
    <col min="7421" max="7425" width="12.109375" style="52" customWidth="1"/>
    <col min="7426" max="7426" width="10.33203125" style="52" customWidth="1"/>
    <col min="7427" max="7427" width="5.6640625" style="52" customWidth="1"/>
    <col min="7428" max="7432" width="9.109375" style="52" customWidth="1"/>
    <col min="7433" max="7433" width="11.109375" style="52" customWidth="1"/>
    <col min="7434" max="7437" width="9.109375" style="52"/>
    <col min="7438" max="7438" width="11.5546875" style="52" customWidth="1"/>
    <col min="7439" max="7439" width="9.109375" style="52"/>
    <col min="7440" max="7440" width="15" style="52" customWidth="1"/>
    <col min="7441" max="7442" width="17.88671875" style="52" customWidth="1"/>
    <col min="7443" max="7642" width="9.109375" style="52"/>
    <col min="7643" max="7643" width="7.44140625" style="52" customWidth="1"/>
    <col min="7644" max="7644" width="7.6640625" style="52" customWidth="1"/>
    <col min="7645" max="7645" width="6.5546875" style="52" customWidth="1"/>
    <col min="7646" max="7646" width="6.33203125" style="52" customWidth="1"/>
    <col min="7647" max="7647" width="46.6640625" style="52" customWidth="1"/>
    <col min="7648" max="7650" width="14.33203125" style="52" customWidth="1"/>
    <col min="7651" max="7651" width="13.44140625" style="52" customWidth="1"/>
    <col min="7652" max="7652" width="10" style="52" customWidth="1"/>
    <col min="7653" max="7653" width="26.5546875" style="52" customWidth="1"/>
    <col min="7654" max="7654" width="24.33203125" style="52" customWidth="1"/>
    <col min="7655" max="7655" width="15" style="52" customWidth="1"/>
    <col min="7656" max="7656" width="14.88671875" style="52" customWidth="1"/>
    <col min="7657" max="7657" width="4.33203125" style="52" customWidth="1"/>
    <col min="7658" max="7658" width="14.109375" style="52" customWidth="1"/>
    <col min="7659" max="7659" width="13" style="52" customWidth="1"/>
    <col min="7660" max="7660" width="4.88671875" style="52" customWidth="1"/>
    <col min="7661" max="7662" width="12.109375" style="52" customWidth="1"/>
    <col min="7663" max="7663" width="8" style="52" customWidth="1"/>
    <col min="7664" max="7664" width="10.109375" style="52" customWidth="1"/>
    <col min="7665" max="7665" width="13.5546875" style="52" customWidth="1"/>
    <col min="7666" max="7667" width="10.109375" style="52" customWidth="1"/>
    <col min="7668" max="7668" width="12.33203125" style="52" customWidth="1"/>
    <col min="7669" max="7669" width="14.33203125" style="52" customWidth="1"/>
    <col min="7670" max="7670" width="4" style="52" customWidth="1"/>
    <col min="7671" max="7671" width="15.6640625" style="52" customWidth="1"/>
    <col min="7672" max="7672" width="14.33203125" style="52" customWidth="1"/>
    <col min="7673" max="7673" width="3.44140625" style="52" customWidth="1"/>
    <col min="7674" max="7674" width="0.109375" style="52" customWidth="1"/>
    <col min="7675" max="7675" width="12.109375" style="52" customWidth="1"/>
    <col min="7676" max="7676" width="4.6640625" style="52" customWidth="1"/>
    <col min="7677" max="7681" width="12.109375" style="52" customWidth="1"/>
    <col min="7682" max="7682" width="10.33203125" style="52" customWidth="1"/>
    <col min="7683" max="7683" width="5.6640625" style="52" customWidth="1"/>
    <col min="7684" max="7688" width="9.109375" style="52" customWidth="1"/>
    <col min="7689" max="7689" width="11.109375" style="52" customWidth="1"/>
    <col min="7690" max="7693" width="9.109375" style="52"/>
    <col min="7694" max="7694" width="11.5546875" style="52" customWidth="1"/>
    <col min="7695" max="7695" width="9.109375" style="52"/>
    <col min="7696" max="7696" width="15" style="52" customWidth="1"/>
    <col min="7697" max="7698" width="17.88671875" style="52" customWidth="1"/>
    <col min="7699" max="7898" width="9.109375" style="52"/>
    <col min="7899" max="7899" width="7.44140625" style="52" customWidth="1"/>
    <col min="7900" max="7900" width="7.6640625" style="52" customWidth="1"/>
    <col min="7901" max="7901" width="6.5546875" style="52" customWidth="1"/>
    <col min="7902" max="7902" width="6.33203125" style="52" customWidth="1"/>
    <col min="7903" max="7903" width="46.6640625" style="52" customWidth="1"/>
    <col min="7904" max="7906" width="14.33203125" style="52" customWidth="1"/>
    <col min="7907" max="7907" width="13.44140625" style="52" customWidth="1"/>
    <col min="7908" max="7908" width="10" style="52" customWidth="1"/>
    <col min="7909" max="7909" width="26.5546875" style="52" customWidth="1"/>
    <col min="7910" max="7910" width="24.33203125" style="52" customWidth="1"/>
    <col min="7911" max="7911" width="15" style="52" customWidth="1"/>
    <col min="7912" max="7912" width="14.88671875" style="52" customWidth="1"/>
    <col min="7913" max="7913" width="4.33203125" style="52" customWidth="1"/>
    <col min="7914" max="7914" width="14.109375" style="52" customWidth="1"/>
    <col min="7915" max="7915" width="13" style="52" customWidth="1"/>
    <col min="7916" max="7916" width="4.88671875" style="52" customWidth="1"/>
    <col min="7917" max="7918" width="12.109375" style="52" customWidth="1"/>
    <col min="7919" max="7919" width="8" style="52" customWidth="1"/>
    <col min="7920" max="7920" width="10.109375" style="52" customWidth="1"/>
    <col min="7921" max="7921" width="13.5546875" style="52" customWidth="1"/>
    <col min="7922" max="7923" width="10.109375" style="52" customWidth="1"/>
    <col min="7924" max="7924" width="12.33203125" style="52" customWidth="1"/>
    <col min="7925" max="7925" width="14.33203125" style="52" customWidth="1"/>
    <col min="7926" max="7926" width="4" style="52" customWidth="1"/>
    <col min="7927" max="7927" width="15.6640625" style="52" customWidth="1"/>
    <col min="7928" max="7928" width="14.33203125" style="52" customWidth="1"/>
    <col min="7929" max="7929" width="3.44140625" style="52" customWidth="1"/>
    <col min="7930" max="7930" width="0.109375" style="52" customWidth="1"/>
    <col min="7931" max="7931" width="12.109375" style="52" customWidth="1"/>
    <col min="7932" max="7932" width="4.6640625" style="52" customWidth="1"/>
    <col min="7933" max="7937" width="12.109375" style="52" customWidth="1"/>
    <col min="7938" max="7938" width="10.33203125" style="52" customWidth="1"/>
    <col min="7939" max="7939" width="5.6640625" style="52" customWidth="1"/>
    <col min="7940" max="7944" width="9.109375" style="52" customWidth="1"/>
    <col min="7945" max="7945" width="11.109375" style="52" customWidth="1"/>
    <col min="7946" max="7949" width="9.109375" style="52"/>
    <col min="7950" max="7950" width="11.5546875" style="52" customWidth="1"/>
    <col min="7951" max="7951" width="9.109375" style="52"/>
    <col min="7952" max="7952" width="15" style="52" customWidth="1"/>
    <col min="7953" max="7954" width="17.88671875" style="52" customWidth="1"/>
    <col min="7955" max="8154" width="9.109375" style="52"/>
    <col min="8155" max="8155" width="7.44140625" style="52" customWidth="1"/>
    <col min="8156" max="8156" width="7.6640625" style="52" customWidth="1"/>
    <col min="8157" max="8157" width="6.5546875" style="52" customWidth="1"/>
    <col min="8158" max="8158" width="6.33203125" style="52" customWidth="1"/>
    <col min="8159" max="8159" width="46.6640625" style="52" customWidth="1"/>
    <col min="8160" max="8162" width="14.33203125" style="52" customWidth="1"/>
    <col min="8163" max="8163" width="13.44140625" style="52" customWidth="1"/>
    <col min="8164" max="8164" width="10" style="52" customWidth="1"/>
    <col min="8165" max="8165" width="26.5546875" style="52" customWidth="1"/>
    <col min="8166" max="8166" width="24.33203125" style="52" customWidth="1"/>
    <col min="8167" max="8167" width="15" style="52" customWidth="1"/>
    <col min="8168" max="8168" width="14.88671875" style="52" customWidth="1"/>
    <col min="8169" max="8169" width="4.33203125" style="52" customWidth="1"/>
    <col min="8170" max="8170" width="14.109375" style="52" customWidth="1"/>
    <col min="8171" max="8171" width="13" style="52" customWidth="1"/>
    <col min="8172" max="8172" width="4.88671875" style="52" customWidth="1"/>
    <col min="8173" max="8174" width="12.109375" style="52" customWidth="1"/>
    <col min="8175" max="8175" width="8" style="52" customWidth="1"/>
    <col min="8176" max="8176" width="10.109375" style="52" customWidth="1"/>
    <col min="8177" max="8177" width="13.5546875" style="52" customWidth="1"/>
    <col min="8178" max="8179" width="10.109375" style="52" customWidth="1"/>
    <col min="8180" max="8180" width="12.33203125" style="52" customWidth="1"/>
    <col min="8181" max="8181" width="14.33203125" style="52" customWidth="1"/>
    <col min="8182" max="8182" width="4" style="52" customWidth="1"/>
    <col min="8183" max="8183" width="15.6640625" style="52" customWidth="1"/>
    <col min="8184" max="8184" width="14.33203125" style="52" customWidth="1"/>
    <col min="8185" max="8185" width="3.44140625" style="52" customWidth="1"/>
    <col min="8186" max="8186" width="0.109375" style="52" customWidth="1"/>
    <col min="8187" max="8187" width="12.109375" style="52" customWidth="1"/>
    <col min="8188" max="8188" width="4.6640625" style="52" customWidth="1"/>
    <col min="8189" max="8193" width="12.109375" style="52" customWidth="1"/>
    <col min="8194" max="8194" width="10.33203125" style="52" customWidth="1"/>
    <col min="8195" max="8195" width="5.6640625" style="52" customWidth="1"/>
    <col min="8196" max="8200" width="9.109375" style="52" customWidth="1"/>
    <col min="8201" max="8201" width="11.109375" style="52" customWidth="1"/>
    <col min="8202" max="8205" width="9.109375" style="52"/>
    <col min="8206" max="8206" width="11.5546875" style="52" customWidth="1"/>
    <col min="8207" max="8207" width="9.109375" style="52"/>
    <col min="8208" max="8208" width="15" style="52" customWidth="1"/>
    <col min="8209" max="8210" width="17.88671875" style="52" customWidth="1"/>
    <col min="8211" max="8410" width="9.109375" style="52"/>
    <col min="8411" max="8411" width="7.44140625" style="52" customWidth="1"/>
    <col min="8412" max="8412" width="7.6640625" style="52" customWidth="1"/>
    <col min="8413" max="8413" width="6.5546875" style="52" customWidth="1"/>
    <col min="8414" max="8414" width="6.33203125" style="52" customWidth="1"/>
    <col min="8415" max="8415" width="46.6640625" style="52" customWidth="1"/>
    <col min="8416" max="8418" width="14.33203125" style="52" customWidth="1"/>
    <col min="8419" max="8419" width="13.44140625" style="52" customWidth="1"/>
    <col min="8420" max="8420" width="10" style="52" customWidth="1"/>
    <col min="8421" max="8421" width="26.5546875" style="52" customWidth="1"/>
    <col min="8422" max="8422" width="24.33203125" style="52" customWidth="1"/>
    <col min="8423" max="8423" width="15" style="52" customWidth="1"/>
    <col min="8424" max="8424" width="14.88671875" style="52" customWidth="1"/>
    <col min="8425" max="8425" width="4.33203125" style="52" customWidth="1"/>
    <col min="8426" max="8426" width="14.109375" style="52" customWidth="1"/>
    <col min="8427" max="8427" width="13" style="52" customWidth="1"/>
    <col min="8428" max="8428" width="4.88671875" style="52" customWidth="1"/>
    <col min="8429" max="8430" width="12.109375" style="52" customWidth="1"/>
    <col min="8431" max="8431" width="8" style="52" customWidth="1"/>
    <col min="8432" max="8432" width="10.109375" style="52" customWidth="1"/>
    <col min="8433" max="8433" width="13.5546875" style="52" customWidth="1"/>
    <col min="8434" max="8435" width="10.109375" style="52" customWidth="1"/>
    <col min="8436" max="8436" width="12.33203125" style="52" customWidth="1"/>
    <col min="8437" max="8437" width="14.33203125" style="52" customWidth="1"/>
    <col min="8438" max="8438" width="4" style="52" customWidth="1"/>
    <col min="8439" max="8439" width="15.6640625" style="52" customWidth="1"/>
    <col min="8440" max="8440" width="14.33203125" style="52" customWidth="1"/>
    <col min="8441" max="8441" width="3.44140625" style="52" customWidth="1"/>
    <col min="8442" max="8442" width="0.109375" style="52" customWidth="1"/>
    <col min="8443" max="8443" width="12.109375" style="52" customWidth="1"/>
    <col min="8444" max="8444" width="4.6640625" style="52" customWidth="1"/>
    <col min="8445" max="8449" width="12.109375" style="52" customWidth="1"/>
    <col min="8450" max="8450" width="10.33203125" style="52" customWidth="1"/>
    <col min="8451" max="8451" width="5.6640625" style="52" customWidth="1"/>
    <col min="8452" max="8456" width="9.109375" style="52" customWidth="1"/>
    <col min="8457" max="8457" width="11.109375" style="52" customWidth="1"/>
    <col min="8458" max="8461" width="9.109375" style="52"/>
    <col min="8462" max="8462" width="11.5546875" style="52" customWidth="1"/>
    <col min="8463" max="8463" width="9.109375" style="52"/>
    <col min="8464" max="8464" width="15" style="52" customWidth="1"/>
    <col min="8465" max="8466" width="17.88671875" style="52" customWidth="1"/>
    <col min="8467" max="8666" width="9.109375" style="52"/>
    <col min="8667" max="8667" width="7.44140625" style="52" customWidth="1"/>
    <col min="8668" max="8668" width="7.6640625" style="52" customWidth="1"/>
    <col min="8669" max="8669" width="6.5546875" style="52" customWidth="1"/>
    <col min="8670" max="8670" width="6.33203125" style="52" customWidth="1"/>
    <col min="8671" max="8671" width="46.6640625" style="52" customWidth="1"/>
    <col min="8672" max="8674" width="14.33203125" style="52" customWidth="1"/>
    <col min="8675" max="8675" width="13.44140625" style="52" customWidth="1"/>
    <col min="8676" max="8676" width="10" style="52" customWidth="1"/>
    <col min="8677" max="8677" width="26.5546875" style="52" customWidth="1"/>
    <col min="8678" max="8678" width="24.33203125" style="52" customWidth="1"/>
    <col min="8679" max="8679" width="15" style="52" customWidth="1"/>
    <col min="8680" max="8680" width="14.88671875" style="52" customWidth="1"/>
    <col min="8681" max="8681" width="4.33203125" style="52" customWidth="1"/>
    <col min="8682" max="8682" width="14.109375" style="52" customWidth="1"/>
    <col min="8683" max="8683" width="13" style="52" customWidth="1"/>
    <col min="8684" max="8684" width="4.88671875" style="52" customWidth="1"/>
    <col min="8685" max="8686" width="12.109375" style="52" customWidth="1"/>
    <col min="8687" max="8687" width="8" style="52" customWidth="1"/>
    <col min="8688" max="8688" width="10.109375" style="52" customWidth="1"/>
    <col min="8689" max="8689" width="13.5546875" style="52" customWidth="1"/>
    <col min="8690" max="8691" width="10.109375" style="52" customWidth="1"/>
    <col min="8692" max="8692" width="12.33203125" style="52" customWidth="1"/>
    <col min="8693" max="8693" width="14.33203125" style="52" customWidth="1"/>
    <col min="8694" max="8694" width="4" style="52" customWidth="1"/>
    <col min="8695" max="8695" width="15.6640625" style="52" customWidth="1"/>
    <col min="8696" max="8696" width="14.33203125" style="52" customWidth="1"/>
    <col min="8697" max="8697" width="3.44140625" style="52" customWidth="1"/>
    <col min="8698" max="8698" width="0.109375" style="52" customWidth="1"/>
    <col min="8699" max="8699" width="12.109375" style="52" customWidth="1"/>
    <col min="8700" max="8700" width="4.6640625" style="52" customWidth="1"/>
    <col min="8701" max="8705" width="12.109375" style="52" customWidth="1"/>
    <col min="8706" max="8706" width="10.33203125" style="52" customWidth="1"/>
    <col min="8707" max="8707" width="5.6640625" style="52" customWidth="1"/>
    <col min="8708" max="8712" width="9.109375" style="52" customWidth="1"/>
    <col min="8713" max="8713" width="11.109375" style="52" customWidth="1"/>
    <col min="8714" max="8717" width="9.109375" style="52"/>
    <col min="8718" max="8718" width="11.5546875" style="52" customWidth="1"/>
    <col min="8719" max="8719" width="9.109375" style="52"/>
    <col min="8720" max="8720" width="15" style="52" customWidth="1"/>
    <col min="8721" max="8722" width="17.88671875" style="52" customWidth="1"/>
    <col min="8723" max="8922" width="9.109375" style="52"/>
    <col min="8923" max="8923" width="7.44140625" style="52" customWidth="1"/>
    <col min="8924" max="8924" width="7.6640625" style="52" customWidth="1"/>
    <col min="8925" max="8925" width="6.5546875" style="52" customWidth="1"/>
    <col min="8926" max="8926" width="6.33203125" style="52" customWidth="1"/>
    <col min="8927" max="8927" width="46.6640625" style="52" customWidth="1"/>
    <col min="8928" max="8930" width="14.33203125" style="52" customWidth="1"/>
    <col min="8931" max="8931" width="13.44140625" style="52" customWidth="1"/>
    <col min="8932" max="8932" width="10" style="52" customWidth="1"/>
    <col min="8933" max="8933" width="26.5546875" style="52" customWidth="1"/>
    <col min="8934" max="8934" width="24.33203125" style="52" customWidth="1"/>
    <col min="8935" max="8935" width="15" style="52" customWidth="1"/>
    <col min="8936" max="8936" width="14.88671875" style="52" customWidth="1"/>
    <col min="8937" max="8937" width="4.33203125" style="52" customWidth="1"/>
    <col min="8938" max="8938" width="14.109375" style="52" customWidth="1"/>
    <col min="8939" max="8939" width="13" style="52" customWidth="1"/>
    <col min="8940" max="8940" width="4.88671875" style="52" customWidth="1"/>
    <col min="8941" max="8942" width="12.109375" style="52" customWidth="1"/>
    <col min="8943" max="8943" width="8" style="52" customWidth="1"/>
    <col min="8944" max="8944" width="10.109375" style="52" customWidth="1"/>
    <col min="8945" max="8945" width="13.5546875" style="52" customWidth="1"/>
    <col min="8946" max="8947" width="10.109375" style="52" customWidth="1"/>
    <col min="8948" max="8948" width="12.33203125" style="52" customWidth="1"/>
    <col min="8949" max="8949" width="14.33203125" style="52" customWidth="1"/>
    <col min="8950" max="8950" width="4" style="52" customWidth="1"/>
    <col min="8951" max="8951" width="15.6640625" style="52" customWidth="1"/>
    <col min="8952" max="8952" width="14.33203125" style="52" customWidth="1"/>
    <col min="8953" max="8953" width="3.44140625" style="52" customWidth="1"/>
    <col min="8954" max="8954" width="0.109375" style="52" customWidth="1"/>
    <col min="8955" max="8955" width="12.109375" style="52" customWidth="1"/>
    <col min="8956" max="8956" width="4.6640625" style="52" customWidth="1"/>
    <col min="8957" max="8961" width="12.109375" style="52" customWidth="1"/>
    <col min="8962" max="8962" width="10.33203125" style="52" customWidth="1"/>
    <col min="8963" max="8963" width="5.6640625" style="52" customWidth="1"/>
    <col min="8964" max="8968" width="9.109375" style="52" customWidth="1"/>
    <col min="8969" max="8969" width="11.109375" style="52" customWidth="1"/>
    <col min="8970" max="8973" width="9.109375" style="52"/>
    <col min="8974" max="8974" width="11.5546875" style="52" customWidth="1"/>
    <col min="8975" max="8975" width="9.109375" style="52"/>
    <col min="8976" max="8976" width="15" style="52" customWidth="1"/>
    <col min="8977" max="8978" width="17.88671875" style="52" customWidth="1"/>
    <col min="8979" max="9178" width="9.109375" style="52"/>
    <col min="9179" max="9179" width="7.44140625" style="52" customWidth="1"/>
    <col min="9180" max="9180" width="7.6640625" style="52" customWidth="1"/>
    <col min="9181" max="9181" width="6.5546875" style="52" customWidth="1"/>
    <col min="9182" max="9182" width="6.33203125" style="52" customWidth="1"/>
    <col min="9183" max="9183" width="46.6640625" style="52" customWidth="1"/>
    <col min="9184" max="9186" width="14.33203125" style="52" customWidth="1"/>
    <col min="9187" max="9187" width="13.44140625" style="52" customWidth="1"/>
    <col min="9188" max="9188" width="10" style="52" customWidth="1"/>
    <col min="9189" max="9189" width="26.5546875" style="52" customWidth="1"/>
    <col min="9190" max="9190" width="24.33203125" style="52" customWidth="1"/>
    <col min="9191" max="9191" width="15" style="52" customWidth="1"/>
    <col min="9192" max="9192" width="14.88671875" style="52" customWidth="1"/>
    <col min="9193" max="9193" width="4.33203125" style="52" customWidth="1"/>
    <col min="9194" max="9194" width="14.109375" style="52" customWidth="1"/>
    <col min="9195" max="9195" width="13" style="52" customWidth="1"/>
    <col min="9196" max="9196" width="4.88671875" style="52" customWidth="1"/>
    <col min="9197" max="9198" width="12.109375" style="52" customWidth="1"/>
    <col min="9199" max="9199" width="8" style="52" customWidth="1"/>
    <col min="9200" max="9200" width="10.109375" style="52" customWidth="1"/>
    <col min="9201" max="9201" width="13.5546875" style="52" customWidth="1"/>
    <col min="9202" max="9203" width="10.109375" style="52" customWidth="1"/>
    <col min="9204" max="9204" width="12.33203125" style="52" customWidth="1"/>
    <col min="9205" max="9205" width="14.33203125" style="52" customWidth="1"/>
    <col min="9206" max="9206" width="4" style="52" customWidth="1"/>
    <col min="9207" max="9207" width="15.6640625" style="52" customWidth="1"/>
    <col min="9208" max="9208" width="14.33203125" style="52" customWidth="1"/>
    <col min="9209" max="9209" width="3.44140625" style="52" customWidth="1"/>
    <col min="9210" max="9210" width="0.109375" style="52" customWidth="1"/>
    <col min="9211" max="9211" width="12.109375" style="52" customWidth="1"/>
    <col min="9212" max="9212" width="4.6640625" style="52" customWidth="1"/>
    <col min="9213" max="9217" width="12.109375" style="52" customWidth="1"/>
    <col min="9218" max="9218" width="10.33203125" style="52" customWidth="1"/>
    <col min="9219" max="9219" width="5.6640625" style="52" customWidth="1"/>
    <col min="9220" max="9224" width="9.109375" style="52" customWidth="1"/>
    <col min="9225" max="9225" width="11.109375" style="52" customWidth="1"/>
    <col min="9226" max="9229" width="9.109375" style="52"/>
    <col min="9230" max="9230" width="11.5546875" style="52" customWidth="1"/>
    <col min="9231" max="9231" width="9.109375" style="52"/>
    <col min="9232" max="9232" width="15" style="52" customWidth="1"/>
    <col min="9233" max="9234" width="17.88671875" style="52" customWidth="1"/>
    <col min="9235" max="9434" width="9.109375" style="52"/>
    <col min="9435" max="9435" width="7.44140625" style="52" customWidth="1"/>
    <col min="9436" max="9436" width="7.6640625" style="52" customWidth="1"/>
    <col min="9437" max="9437" width="6.5546875" style="52" customWidth="1"/>
    <col min="9438" max="9438" width="6.33203125" style="52" customWidth="1"/>
    <col min="9439" max="9439" width="46.6640625" style="52" customWidth="1"/>
    <col min="9440" max="9442" width="14.33203125" style="52" customWidth="1"/>
    <col min="9443" max="9443" width="13.44140625" style="52" customWidth="1"/>
    <col min="9444" max="9444" width="10" style="52" customWidth="1"/>
    <col min="9445" max="9445" width="26.5546875" style="52" customWidth="1"/>
    <col min="9446" max="9446" width="24.33203125" style="52" customWidth="1"/>
    <col min="9447" max="9447" width="15" style="52" customWidth="1"/>
    <col min="9448" max="9448" width="14.88671875" style="52" customWidth="1"/>
    <col min="9449" max="9449" width="4.33203125" style="52" customWidth="1"/>
    <col min="9450" max="9450" width="14.109375" style="52" customWidth="1"/>
    <col min="9451" max="9451" width="13" style="52" customWidth="1"/>
    <col min="9452" max="9452" width="4.88671875" style="52" customWidth="1"/>
    <col min="9453" max="9454" width="12.109375" style="52" customWidth="1"/>
    <col min="9455" max="9455" width="8" style="52" customWidth="1"/>
    <col min="9456" max="9456" width="10.109375" style="52" customWidth="1"/>
    <col min="9457" max="9457" width="13.5546875" style="52" customWidth="1"/>
    <col min="9458" max="9459" width="10.109375" style="52" customWidth="1"/>
    <col min="9460" max="9460" width="12.33203125" style="52" customWidth="1"/>
    <col min="9461" max="9461" width="14.33203125" style="52" customWidth="1"/>
    <col min="9462" max="9462" width="4" style="52" customWidth="1"/>
    <col min="9463" max="9463" width="15.6640625" style="52" customWidth="1"/>
    <col min="9464" max="9464" width="14.33203125" style="52" customWidth="1"/>
    <col min="9465" max="9465" width="3.44140625" style="52" customWidth="1"/>
    <col min="9466" max="9466" width="0.109375" style="52" customWidth="1"/>
    <col min="9467" max="9467" width="12.109375" style="52" customWidth="1"/>
    <col min="9468" max="9468" width="4.6640625" style="52" customWidth="1"/>
    <col min="9469" max="9473" width="12.109375" style="52" customWidth="1"/>
    <col min="9474" max="9474" width="10.33203125" style="52" customWidth="1"/>
    <col min="9475" max="9475" width="5.6640625" style="52" customWidth="1"/>
    <col min="9476" max="9480" width="9.109375" style="52" customWidth="1"/>
    <col min="9481" max="9481" width="11.109375" style="52" customWidth="1"/>
    <col min="9482" max="9485" width="9.109375" style="52"/>
    <col min="9486" max="9486" width="11.5546875" style="52" customWidth="1"/>
    <col min="9487" max="9487" width="9.109375" style="52"/>
    <col min="9488" max="9488" width="15" style="52" customWidth="1"/>
    <col min="9489" max="9490" width="17.88671875" style="52" customWidth="1"/>
    <col min="9491" max="9690" width="9.109375" style="52"/>
    <col min="9691" max="9691" width="7.44140625" style="52" customWidth="1"/>
    <col min="9692" max="9692" width="7.6640625" style="52" customWidth="1"/>
    <col min="9693" max="9693" width="6.5546875" style="52" customWidth="1"/>
    <col min="9694" max="9694" width="6.33203125" style="52" customWidth="1"/>
    <col min="9695" max="9695" width="46.6640625" style="52" customWidth="1"/>
    <col min="9696" max="9698" width="14.33203125" style="52" customWidth="1"/>
    <col min="9699" max="9699" width="13.44140625" style="52" customWidth="1"/>
    <col min="9700" max="9700" width="10" style="52" customWidth="1"/>
    <col min="9701" max="9701" width="26.5546875" style="52" customWidth="1"/>
    <col min="9702" max="9702" width="24.33203125" style="52" customWidth="1"/>
    <col min="9703" max="9703" width="15" style="52" customWidth="1"/>
    <col min="9704" max="9704" width="14.88671875" style="52" customWidth="1"/>
    <col min="9705" max="9705" width="4.33203125" style="52" customWidth="1"/>
    <col min="9706" max="9706" width="14.109375" style="52" customWidth="1"/>
    <col min="9707" max="9707" width="13" style="52" customWidth="1"/>
    <col min="9708" max="9708" width="4.88671875" style="52" customWidth="1"/>
    <col min="9709" max="9710" width="12.109375" style="52" customWidth="1"/>
    <col min="9711" max="9711" width="8" style="52" customWidth="1"/>
    <col min="9712" max="9712" width="10.109375" style="52" customWidth="1"/>
    <col min="9713" max="9713" width="13.5546875" style="52" customWidth="1"/>
    <col min="9714" max="9715" width="10.109375" style="52" customWidth="1"/>
    <col min="9716" max="9716" width="12.33203125" style="52" customWidth="1"/>
    <col min="9717" max="9717" width="14.33203125" style="52" customWidth="1"/>
    <col min="9718" max="9718" width="4" style="52" customWidth="1"/>
    <col min="9719" max="9719" width="15.6640625" style="52" customWidth="1"/>
    <col min="9720" max="9720" width="14.33203125" style="52" customWidth="1"/>
    <col min="9721" max="9721" width="3.44140625" style="52" customWidth="1"/>
    <col min="9722" max="9722" width="0.109375" style="52" customWidth="1"/>
    <col min="9723" max="9723" width="12.109375" style="52" customWidth="1"/>
    <col min="9724" max="9724" width="4.6640625" style="52" customWidth="1"/>
    <col min="9725" max="9729" width="12.109375" style="52" customWidth="1"/>
    <col min="9730" max="9730" width="10.33203125" style="52" customWidth="1"/>
    <col min="9731" max="9731" width="5.6640625" style="52" customWidth="1"/>
    <col min="9732" max="9736" width="9.109375" style="52" customWidth="1"/>
    <col min="9737" max="9737" width="11.109375" style="52" customWidth="1"/>
    <col min="9738" max="9741" width="9.109375" style="52"/>
    <col min="9742" max="9742" width="11.5546875" style="52" customWidth="1"/>
    <col min="9743" max="9743" width="9.109375" style="52"/>
    <col min="9744" max="9744" width="15" style="52" customWidth="1"/>
    <col min="9745" max="9746" width="17.88671875" style="52" customWidth="1"/>
    <col min="9747" max="9946" width="9.109375" style="52"/>
    <col min="9947" max="9947" width="7.44140625" style="52" customWidth="1"/>
    <col min="9948" max="9948" width="7.6640625" style="52" customWidth="1"/>
    <col min="9949" max="9949" width="6.5546875" style="52" customWidth="1"/>
    <col min="9950" max="9950" width="6.33203125" style="52" customWidth="1"/>
    <col min="9951" max="9951" width="46.6640625" style="52" customWidth="1"/>
    <col min="9952" max="9954" width="14.33203125" style="52" customWidth="1"/>
    <col min="9955" max="9955" width="13.44140625" style="52" customWidth="1"/>
    <col min="9956" max="9956" width="10" style="52" customWidth="1"/>
    <col min="9957" max="9957" width="26.5546875" style="52" customWidth="1"/>
    <col min="9958" max="9958" width="24.33203125" style="52" customWidth="1"/>
    <col min="9959" max="9959" width="15" style="52" customWidth="1"/>
    <col min="9960" max="9960" width="14.88671875" style="52" customWidth="1"/>
    <col min="9961" max="9961" width="4.33203125" style="52" customWidth="1"/>
    <col min="9962" max="9962" width="14.109375" style="52" customWidth="1"/>
    <col min="9963" max="9963" width="13" style="52" customWidth="1"/>
    <col min="9964" max="9964" width="4.88671875" style="52" customWidth="1"/>
    <col min="9965" max="9966" width="12.109375" style="52" customWidth="1"/>
    <col min="9967" max="9967" width="8" style="52" customWidth="1"/>
    <col min="9968" max="9968" width="10.109375" style="52" customWidth="1"/>
    <col min="9969" max="9969" width="13.5546875" style="52" customWidth="1"/>
    <col min="9970" max="9971" width="10.109375" style="52" customWidth="1"/>
    <col min="9972" max="9972" width="12.33203125" style="52" customWidth="1"/>
    <col min="9973" max="9973" width="14.33203125" style="52" customWidth="1"/>
    <col min="9974" max="9974" width="4" style="52" customWidth="1"/>
    <col min="9975" max="9975" width="15.6640625" style="52" customWidth="1"/>
    <col min="9976" max="9976" width="14.33203125" style="52" customWidth="1"/>
    <col min="9977" max="9977" width="3.44140625" style="52" customWidth="1"/>
    <col min="9978" max="9978" width="0.109375" style="52" customWidth="1"/>
    <col min="9979" max="9979" width="12.109375" style="52" customWidth="1"/>
    <col min="9980" max="9980" width="4.6640625" style="52" customWidth="1"/>
    <col min="9981" max="9985" width="12.109375" style="52" customWidth="1"/>
    <col min="9986" max="9986" width="10.33203125" style="52" customWidth="1"/>
    <col min="9987" max="9987" width="5.6640625" style="52" customWidth="1"/>
    <col min="9988" max="9992" width="9.109375" style="52" customWidth="1"/>
    <col min="9993" max="9993" width="11.109375" style="52" customWidth="1"/>
    <col min="9994" max="9997" width="9.109375" style="52"/>
    <col min="9998" max="9998" width="11.5546875" style="52" customWidth="1"/>
    <col min="9999" max="9999" width="9.109375" style="52"/>
    <col min="10000" max="10000" width="15" style="52" customWidth="1"/>
    <col min="10001" max="10002" width="17.88671875" style="52" customWidth="1"/>
    <col min="10003" max="10202" width="9.109375" style="52"/>
    <col min="10203" max="10203" width="7.44140625" style="52" customWidth="1"/>
    <col min="10204" max="10204" width="7.6640625" style="52" customWidth="1"/>
    <col min="10205" max="10205" width="6.5546875" style="52" customWidth="1"/>
    <col min="10206" max="10206" width="6.33203125" style="52" customWidth="1"/>
    <col min="10207" max="10207" width="46.6640625" style="52" customWidth="1"/>
    <col min="10208" max="10210" width="14.33203125" style="52" customWidth="1"/>
    <col min="10211" max="10211" width="13.44140625" style="52" customWidth="1"/>
    <col min="10212" max="10212" width="10" style="52" customWidth="1"/>
    <col min="10213" max="10213" width="26.5546875" style="52" customWidth="1"/>
    <col min="10214" max="10214" width="24.33203125" style="52" customWidth="1"/>
    <col min="10215" max="10215" width="15" style="52" customWidth="1"/>
    <col min="10216" max="10216" width="14.88671875" style="52" customWidth="1"/>
    <col min="10217" max="10217" width="4.33203125" style="52" customWidth="1"/>
    <col min="10218" max="10218" width="14.109375" style="52" customWidth="1"/>
    <col min="10219" max="10219" width="13" style="52" customWidth="1"/>
    <col min="10220" max="10220" width="4.88671875" style="52" customWidth="1"/>
    <col min="10221" max="10222" width="12.109375" style="52" customWidth="1"/>
    <col min="10223" max="10223" width="8" style="52" customWidth="1"/>
    <col min="10224" max="10224" width="10.109375" style="52" customWidth="1"/>
    <col min="10225" max="10225" width="13.5546875" style="52" customWidth="1"/>
    <col min="10226" max="10227" width="10.109375" style="52" customWidth="1"/>
    <col min="10228" max="10228" width="12.33203125" style="52" customWidth="1"/>
    <col min="10229" max="10229" width="14.33203125" style="52" customWidth="1"/>
    <col min="10230" max="10230" width="4" style="52" customWidth="1"/>
    <col min="10231" max="10231" width="15.6640625" style="52" customWidth="1"/>
    <col min="10232" max="10232" width="14.33203125" style="52" customWidth="1"/>
    <col min="10233" max="10233" width="3.44140625" style="52" customWidth="1"/>
    <col min="10234" max="10234" width="0.109375" style="52" customWidth="1"/>
    <col min="10235" max="10235" width="12.109375" style="52" customWidth="1"/>
    <col min="10236" max="10236" width="4.6640625" style="52" customWidth="1"/>
    <col min="10237" max="10241" width="12.109375" style="52" customWidth="1"/>
    <col min="10242" max="10242" width="10.33203125" style="52" customWidth="1"/>
    <col min="10243" max="10243" width="5.6640625" style="52" customWidth="1"/>
    <col min="10244" max="10248" width="9.109375" style="52" customWidth="1"/>
    <col min="10249" max="10249" width="11.109375" style="52" customWidth="1"/>
    <col min="10250" max="10253" width="9.109375" style="52"/>
    <col min="10254" max="10254" width="11.5546875" style="52" customWidth="1"/>
    <col min="10255" max="10255" width="9.109375" style="52"/>
    <col min="10256" max="10256" width="15" style="52" customWidth="1"/>
    <col min="10257" max="10258" width="17.88671875" style="52" customWidth="1"/>
    <col min="10259" max="10458" width="9.109375" style="52"/>
    <col min="10459" max="10459" width="7.44140625" style="52" customWidth="1"/>
    <col min="10460" max="10460" width="7.6640625" style="52" customWidth="1"/>
    <col min="10461" max="10461" width="6.5546875" style="52" customWidth="1"/>
    <col min="10462" max="10462" width="6.33203125" style="52" customWidth="1"/>
    <col min="10463" max="10463" width="46.6640625" style="52" customWidth="1"/>
    <col min="10464" max="10466" width="14.33203125" style="52" customWidth="1"/>
    <col min="10467" max="10467" width="13.44140625" style="52" customWidth="1"/>
    <col min="10468" max="10468" width="10" style="52" customWidth="1"/>
    <col min="10469" max="10469" width="26.5546875" style="52" customWidth="1"/>
    <col min="10470" max="10470" width="24.33203125" style="52" customWidth="1"/>
    <col min="10471" max="10471" width="15" style="52" customWidth="1"/>
    <col min="10472" max="10472" width="14.88671875" style="52" customWidth="1"/>
    <col min="10473" max="10473" width="4.33203125" style="52" customWidth="1"/>
    <col min="10474" max="10474" width="14.109375" style="52" customWidth="1"/>
    <col min="10475" max="10475" width="13" style="52" customWidth="1"/>
    <col min="10476" max="10476" width="4.88671875" style="52" customWidth="1"/>
    <col min="10477" max="10478" width="12.109375" style="52" customWidth="1"/>
    <col min="10479" max="10479" width="8" style="52" customWidth="1"/>
    <col min="10480" max="10480" width="10.109375" style="52" customWidth="1"/>
    <col min="10481" max="10481" width="13.5546875" style="52" customWidth="1"/>
    <col min="10482" max="10483" width="10.109375" style="52" customWidth="1"/>
    <col min="10484" max="10484" width="12.33203125" style="52" customWidth="1"/>
    <col min="10485" max="10485" width="14.33203125" style="52" customWidth="1"/>
    <col min="10486" max="10486" width="4" style="52" customWidth="1"/>
    <col min="10487" max="10487" width="15.6640625" style="52" customWidth="1"/>
    <col min="10488" max="10488" width="14.33203125" style="52" customWidth="1"/>
    <col min="10489" max="10489" width="3.44140625" style="52" customWidth="1"/>
    <col min="10490" max="10490" width="0.109375" style="52" customWidth="1"/>
    <col min="10491" max="10491" width="12.109375" style="52" customWidth="1"/>
    <col min="10492" max="10492" width="4.6640625" style="52" customWidth="1"/>
    <col min="10493" max="10497" width="12.109375" style="52" customWidth="1"/>
    <col min="10498" max="10498" width="10.33203125" style="52" customWidth="1"/>
    <col min="10499" max="10499" width="5.6640625" style="52" customWidth="1"/>
    <col min="10500" max="10504" width="9.109375" style="52" customWidth="1"/>
    <col min="10505" max="10505" width="11.109375" style="52" customWidth="1"/>
    <col min="10506" max="10509" width="9.109375" style="52"/>
    <col min="10510" max="10510" width="11.5546875" style="52" customWidth="1"/>
    <col min="10511" max="10511" width="9.109375" style="52"/>
    <col min="10512" max="10512" width="15" style="52" customWidth="1"/>
    <col min="10513" max="10514" width="17.88671875" style="52" customWidth="1"/>
    <col min="10515" max="10714" width="9.109375" style="52"/>
    <col min="10715" max="10715" width="7.44140625" style="52" customWidth="1"/>
    <col min="10716" max="10716" width="7.6640625" style="52" customWidth="1"/>
    <col min="10717" max="10717" width="6.5546875" style="52" customWidth="1"/>
    <col min="10718" max="10718" width="6.33203125" style="52" customWidth="1"/>
    <col min="10719" max="10719" width="46.6640625" style="52" customWidth="1"/>
    <col min="10720" max="10722" width="14.33203125" style="52" customWidth="1"/>
    <col min="10723" max="10723" width="13.44140625" style="52" customWidth="1"/>
    <col min="10724" max="10724" width="10" style="52" customWidth="1"/>
    <col min="10725" max="10725" width="26.5546875" style="52" customWidth="1"/>
    <col min="10726" max="10726" width="24.33203125" style="52" customWidth="1"/>
    <col min="10727" max="10727" width="15" style="52" customWidth="1"/>
    <col min="10728" max="10728" width="14.88671875" style="52" customWidth="1"/>
    <col min="10729" max="10729" width="4.33203125" style="52" customWidth="1"/>
    <col min="10730" max="10730" width="14.109375" style="52" customWidth="1"/>
    <col min="10731" max="10731" width="13" style="52" customWidth="1"/>
    <col min="10732" max="10732" width="4.88671875" style="52" customWidth="1"/>
    <col min="10733" max="10734" width="12.109375" style="52" customWidth="1"/>
    <col min="10735" max="10735" width="8" style="52" customWidth="1"/>
    <col min="10736" max="10736" width="10.109375" style="52" customWidth="1"/>
    <col min="10737" max="10737" width="13.5546875" style="52" customWidth="1"/>
    <col min="10738" max="10739" width="10.109375" style="52" customWidth="1"/>
    <col min="10740" max="10740" width="12.33203125" style="52" customWidth="1"/>
    <col min="10741" max="10741" width="14.33203125" style="52" customWidth="1"/>
    <col min="10742" max="10742" width="4" style="52" customWidth="1"/>
    <col min="10743" max="10743" width="15.6640625" style="52" customWidth="1"/>
    <col min="10744" max="10744" width="14.33203125" style="52" customWidth="1"/>
    <col min="10745" max="10745" width="3.44140625" style="52" customWidth="1"/>
    <col min="10746" max="10746" width="0.109375" style="52" customWidth="1"/>
    <col min="10747" max="10747" width="12.109375" style="52" customWidth="1"/>
    <col min="10748" max="10748" width="4.6640625" style="52" customWidth="1"/>
    <col min="10749" max="10753" width="12.109375" style="52" customWidth="1"/>
    <col min="10754" max="10754" width="10.33203125" style="52" customWidth="1"/>
    <col min="10755" max="10755" width="5.6640625" style="52" customWidth="1"/>
    <col min="10756" max="10760" width="9.109375" style="52" customWidth="1"/>
    <col min="10761" max="10761" width="11.109375" style="52" customWidth="1"/>
    <col min="10762" max="10765" width="9.109375" style="52"/>
    <col min="10766" max="10766" width="11.5546875" style="52" customWidth="1"/>
    <col min="10767" max="10767" width="9.109375" style="52"/>
    <col min="10768" max="10768" width="15" style="52" customWidth="1"/>
    <col min="10769" max="10770" width="17.88671875" style="52" customWidth="1"/>
    <col min="10771" max="10970" width="9.109375" style="52"/>
    <col min="10971" max="10971" width="7.44140625" style="52" customWidth="1"/>
    <col min="10972" max="10972" width="7.6640625" style="52" customWidth="1"/>
    <col min="10973" max="10973" width="6.5546875" style="52" customWidth="1"/>
    <col min="10974" max="10974" width="6.33203125" style="52" customWidth="1"/>
    <col min="10975" max="10975" width="46.6640625" style="52" customWidth="1"/>
    <col min="10976" max="10978" width="14.33203125" style="52" customWidth="1"/>
    <col min="10979" max="10979" width="13.44140625" style="52" customWidth="1"/>
    <col min="10980" max="10980" width="10" style="52" customWidth="1"/>
    <col min="10981" max="10981" width="26.5546875" style="52" customWidth="1"/>
    <col min="10982" max="10982" width="24.33203125" style="52" customWidth="1"/>
    <col min="10983" max="10983" width="15" style="52" customWidth="1"/>
    <col min="10984" max="10984" width="14.88671875" style="52" customWidth="1"/>
    <col min="10985" max="10985" width="4.33203125" style="52" customWidth="1"/>
    <col min="10986" max="10986" width="14.109375" style="52" customWidth="1"/>
    <col min="10987" max="10987" width="13" style="52" customWidth="1"/>
    <col min="10988" max="10988" width="4.88671875" style="52" customWidth="1"/>
    <col min="10989" max="10990" width="12.109375" style="52" customWidth="1"/>
    <col min="10991" max="10991" width="8" style="52" customWidth="1"/>
    <col min="10992" max="10992" width="10.109375" style="52" customWidth="1"/>
    <col min="10993" max="10993" width="13.5546875" style="52" customWidth="1"/>
    <col min="10994" max="10995" width="10.109375" style="52" customWidth="1"/>
    <col min="10996" max="10996" width="12.33203125" style="52" customWidth="1"/>
    <col min="10997" max="10997" width="14.33203125" style="52" customWidth="1"/>
    <col min="10998" max="10998" width="4" style="52" customWidth="1"/>
    <col min="10999" max="10999" width="15.6640625" style="52" customWidth="1"/>
    <col min="11000" max="11000" width="14.33203125" style="52" customWidth="1"/>
    <col min="11001" max="11001" width="3.44140625" style="52" customWidth="1"/>
    <col min="11002" max="11002" width="0.109375" style="52" customWidth="1"/>
    <col min="11003" max="11003" width="12.109375" style="52" customWidth="1"/>
    <col min="11004" max="11004" width="4.6640625" style="52" customWidth="1"/>
    <col min="11005" max="11009" width="12.109375" style="52" customWidth="1"/>
    <col min="11010" max="11010" width="10.33203125" style="52" customWidth="1"/>
    <col min="11011" max="11011" width="5.6640625" style="52" customWidth="1"/>
    <col min="11012" max="11016" width="9.109375" style="52" customWidth="1"/>
    <col min="11017" max="11017" width="11.109375" style="52" customWidth="1"/>
    <col min="11018" max="11021" width="9.109375" style="52"/>
    <col min="11022" max="11022" width="11.5546875" style="52" customWidth="1"/>
    <col min="11023" max="11023" width="9.109375" style="52"/>
    <col min="11024" max="11024" width="15" style="52" customWidth="1"/>
    <col min="11025" max="11026" width="17.88671875" style="52" customWidth="1"/>
    <col min="11027" max="11226" width="9.109375" style="52"/>
    <col min="11227" max="11227" width="7.44140625" style="52" customWidth="1"/>
    <col min="11228" max="11228" width="7.6640625" style="52" customWidth="1"/>
    <col min="11229" max="11229" width="6.5546875" style="52" customWidth="1"/>
    <col min="11230" max="11230" width="6.33203125" style="52" customWidth="1"/>
    <col min="11231" max="11231" width="46.6640625" style="52" customWidth="1"/>
    <col min="11232" max="11234" width="14.33203125" style="52" customWidth="1"/>
    <col min="11235" max="11235" width="13.44140625" style="52" customWidth="1"/>
    <col min="11236" max="11236" width="10" style="52" customWidth="1"/>
    <col min="11237" max="11237" width="26.5546875" style="52" customWidth="1"/>
    <col min="11238" max="11238" width="24.33203125" style="52" customWidth="1"/>
    <col min="11239" max="11239" width="15" style="52" customWidth="1"/>
    <col min="11240" max="11240" width="14.88671875" style="52" customWidth="1"/>
    <col min="11241" max="11241" width="4.33203125" style="52" customWidth="1"/>
    <col min="11242" max="11242" width="14.109375" style="52" customWidth="1"/>
    <col min="11243" max="11243" width="13" style="52" customWidth="1"/>
    <col min="11244" max="11244" width="4.88671875" style="52" customWidth="1"/>
    <col min="11245" max="11246" width="12.109375" style="52" customWidth="1"/>
    <col min="11247" max="11247" width="8" style="52" customWidth="1"/>
    <col min="11248" max="11248" width="10.109375" style="52" customWidth="1"/>
    <col min="11249" max="11249" width="13.5546875" style="52" customWidth="1"/>
    <col min="11250" max="11251" width="10.109375" style="52" customWidth="1"/>
    <col min="11252" max="11252" width="12.33203125" style="52" customWidth="1"/>
    <col min="11253" max="11253" width="14.33203125" style="52" customWidth="1"/>
    <col min="11254" max="11254" width="4" style="52" customWidth="1"/>
    <col min="11255" max="11255" width="15.6640625" style="52" customWidth="1"/>
    <col min="11256" max="11256" width="14.33203125" style="52" customWidth="1"/>
    <col min="11257" max="11257" width="3.44140625" style="52" customWidth="1"/>
    <col min="11258" max="11258" width="0.109375" style="52" customWidth="1"/>
    <col min="11259" max="11259" width="12.109375" style="52" customWidth="1"/>
    <col min="11260" max="11260" width="4.6640625" style="52" customWidth="1"/>
    <col min="11261" max="11265" width="12.109375" style="52" customWidth="1"/>
    <col min="11266" max="11266" width="10.33203125" style="52" customWidth="1"/>
    <col min="11267" max="11267" width="5.6640625" style="52" customWidth="1"/>
    <col min="11268" max="11272" width="9.109375" style="52" customWidth="1"/>
    <col min="11273" max="11273" width="11.109375" style="52" customWidth="1"/>
    <col min="11274" max="11277" width="9.109375" style="52"/>
    <col min="11278" max="11278" width="11.5546875" style="52" customWidth="1"/>
    <col min="11279" max="11279" width="9.109375" style="52"/>
    <col min="11280" max="11280" width="15" style="52" customWidth="1"/>
    <col min="11281" max="11282" width="17.88671875" style="52" customWidth="1"/>
    <col min="11283" max="11482" width="9.109375" style="52"/>
    <col min="11483" max="11483" width="7.44140625" style="52" customWidth="1"/>
    <col min="11484" max="11484" width="7.6640625" style="52" customWidth="1"/>
    <col min="11485" max="11485" width="6.5546875" style="52" customWidth="1"/>
    <col min="11486" max="11486" width="6.33203125" style="52" customWidth="1"/>
    <col min="11487" max="11487" width="46.6640625" style="52" customWidth="1"/>
    <col min="11488" max="11490" width="14.33203125" style="52" customWidth="1"/>
    <col min="11491" max="11491" width="13.44140625" style="52" customWidth="1"/>
    <col min="11492" max="11492" width="10" style="52" customWidth="1"/>
    <col min="11493" max="11493" width="26.5546875" style="52" customWidth="1"/>
    <col min="11494" max="11494" width="24.33203125" style="52" customWidth="1"/>
    <col min="11495" max="11495" width="15" style="52" customWidth="1"/>
    <col min="11496" max="11496" width="14.88671875" style="52" customWidth="1"/>
    <col min="11497" max="11497" width="4.33203125" style="52" customWidth="1"/>
    <col min="11498" max="11498" width="14.109375" style="52" customWidth="1"/>
    <col min="11499" max="11499" width="13" style="52" customWidth="1"/>
    <col min="11500" max="11500" width="4.88671875" style="52" customWidth="1"/>
    <col min="11501" max="11502" width="12.109375" style="52" customWidth="1"/>
    <col min="11503" max="11503" width="8" style="52" customWidth="1"/>
    <col min="11504" max="11504" width="10.109375" style="52" customWidth="1"/>
    <col min="11505" max="11505" width="13.5546875" style="52" customWidth="1"/>
    <col min="11506" max="11507" width="10.109375" style="52" customWidth="1"/>
    <col min="11508" max="11508" width="12.33203125" style="52" customWidth="1"/>
    <col min="11509" max="11509" width="14.33203125" style="52" customWidth="1"/>
    <col min="11510" max="11510" width="4" style="52" customWidth="1"/>
    <col min="11511" max="11511" width="15.6640625" style="52" customWidth="1"/>
    <col min="11512" max="11512" width="14.33203125" style="52" customWidth="1"/>
    <col min="11513" max="11513" width="3.44140625" style="52" customWidth="1"/>
    <col min="11514" max="11514" width="0.109375" style="52" customWidth="1"/>
    <col min="11515" max="11515" width="12.109375" style="52" customWidth="1"/>
    <col min="11516" max="11516" width="4.6640625" style="52" customWidth="1"/>
    <col min="11517" max="11521" width="12.109375" style="52" customWidth="1"/>
    <col min="11522" max="11522" width="10.33203125" style="52" customWidth="1"/>
    <col min="11523" max="11523" width="5.6640625" style="52" customWidth="1"/>
    <col min="11524" max="11528" width="9.109375" style="52" customWidth="1"/>
    <col min="11529" max="11529" width="11.109375" style="52" customWidth="1"/>
    <col min="11530" max="11533" width="9.109375" style="52"/>
    <col min="11534" max="11534" width="11.5546875" style="52" customWidth="1"/>
    <col min="11535" max="11535" width="9.109375" style="52"/>
    <col min="11536" max="11536" width="15" style="52" customWidth="1"/>
    <col min="11537" max="11538" width="17.88671875" style="52" customWidth="1"/>
    <col min="11539" max="11738" width="9.109375" style="52"/>
    <col min="11739" max="11739" width="7.44140625" style="52" customWidth="1"/>
    <col min="11740" max="11740" width="7.6640625" style="52" customWidth="1"/>
    <col min="11741" max="11741" width="6.5546875" style="52" customWidth="1"/>
    <col min="11742" max="11742" width="6.33203125" style="52" customWidth="1"/>
    <col min="11743" max="11743" width="46.6640625" style="52" customWidth="1"/>
    <col min="11744" max="11746" width="14.33203125" style="52" customWidth="1"/>
    <col min="11747" max="11747" width="13.44140625" style="52" customWidth="1"/>
    <col min="11748" max="11748" width="10" style="52" customWidth="1"/>
    <col min="11749" max="11749" width="26.5546875" style="52" customWidth="1"/>
    <col min="11750" max="11750" width="24.33203125" style="52" customWidth="1"/>
    <col min="11751" max="11751" width="15" style="52" customWidth="1"/>
    <col min="11752" max="11752" width="14.88671875" style="52" customWidth="1"/>
    <col min="11753" max="11753" width="4.33203125" style="52" customWidth="1"/>
    <col min="11754" max="11754" width="14.109375" style="52" customWidth="1"/>
    <col min="11755" max="11755" width="13" style="52" customWidth="1"/>
    <col min="11756" max="11756" width="4.88671875" style="52" customWidth="1"/>
    <col min="11757" max="11758" width="12.109375" style="52" customWidth="1"/>
    <col min="11759" max="11759" width="8" style="52" customWidth="1"/>
    <col min="11760" max="11760" width="10.109375" style="52" customWidth="1"/>
    <col min="11761" max="11761" width="13.5546875" style="52" customWidth="1"/>
    <col min="11762" max="11763" width="10.109375" style="52" customWidth="1"/>
    <col min="11764" max="11764" width="12.33203125" style="52" customWidth="1"/>
    <col min="11765" max="11765" width="14.33203125" style="52" customWidth="1"/>
    <col min="11766" max="11766" width="4" style="52" customWidth="1"/>
    <col min="11767" max="11767" width="15.6640625" style="52" customWidth="1"/>
    <col min="11768" max="11768" width="14.33203125" style="52" customWidth="1"/>
    <col min="11769" max="11769" width="3.44140625" style="52" customWidth="1"/>
    <col min="11770" max="11770" width="0.109375" style="52" customWidth="1"/>
    <col min="11771" max="11771" width="12.109375" style="52" customWidth="1"/>
    <col min="11772" max="11772" width="4.6640625" style="52" customWidth="1"/>
    <col min="11773" max="11777" width="12.109375" style="52" customWidth="1"/>
    <col min="11778" max="11778" width="10.33203125" style="52" customWidth="1"/>
    <col min="11779" max="11779" width="5.6640625" style="52" customWidth="1"/>
    <col min="11780" max="11784" width="9.109375" style="52" customWidth="1"/>
    <col min="11785" max="11785" width="11.109375" style="52" customWidth="1"/>
    <col min="11786" max="11789" width="9.109375" style="52"/>
    <col min="11790" max="11790" width="11.5546875" style="52" customWidth="1"/>
    <col min="11791" max="11791" width="9.109375" style="52"/>
    <col min="11792" max="11792" width="15" style="52" customWidth="1"/>
    <col min="11793" max="11794" width="17.88671875" style="52" customWidth="1"/>
    <col min="11795" max="11994" width="9.109375" style="52"/>
    <col min="11995" max="11995" width="7.44140625" style="52" customWidth="1"/>
    <col min="11996" max="11996" width="7.6640625" style="52" customWidth="1"/>
    <col min="11997" max="11997" width="6.5546875" style="52" customWidth="1"/>
    <col min="11998" max="11998" width="6.33203125" style="52" customWidth="1"/>
    <col min="11999" max="11999" width="46.6640625" style="52" customWidth="1"/>
    <col min="12000" max="12002" width="14.33203125" style="52" customWidth="1"/>
    <col min="12003" max="12003" width="13.44140625" style="52" customWidth="1"/>
    <col min="12004" max="12004" width="10" style="52" customWidth="1"/>
    <col min="12005" max="12005" width="26.5546875" style="52" customWidth="1"/>
    <col min="12006" max="12006" width="24.33203125" style="52" customWidth="1"/>
    <col min="12007" max="12007" width="15" style="52" customWidth="1"/>
    <col min="12008" max="12008" width="14.88671875" style="52" customWidth="1"/>
    <col min="12009" max="12009" width="4.33203125" style="52" customWidth="1"/>
    <col min="12010" max="12010" width="14.109375" style="52" customWidth="1"/>
    <col min="12011" max="12011" width="13" style="52" customWidth="1"/>
    <col min="12012" max="12012" width="4.88671875" style="52" customWidth="1"/>
    <col min="12013" max="12014" width="12.109375" style="52" customWidth="1"/>
    <col min="12015" max="12015" width="8" style="52" customWidth="1"/>
    <col min="12016" max="12016" width="10.109375" style="52" customWidth="1"/>
    <col min="12017" max="12017" width="13.5546875" style="52" customWidth="1"/>
    <col min="12018" max="12019" width="10.109375" style="52" customWidth="1"/>
    <col min="12020" max="12020" width="12.33203125" style="52" customWidth="1"/>
    <col min="12021" max="12021" width="14.33203125" style="52" customWidth="1"/>
    <col min="12022" max="12022" width="4" style="52" customWidth="1"/>
    <col min="12023" max="12023" width="15.6640625" style="52" customWidth="1"/>
    <col min="12024" max="12024" width="14.33203125" style="52" customWidth="1"/>
    <col min="12025" max="12025" width="3.44140625" style="52" customWidth="1"/>
    <col min="12026" max="12026" width="0.109375" style="52" customWidth="1"/>
    <col min="12027" max="12027" width="12.109375" style="52" customWidth="1"/>
    <col min="12028" max="12028" width="4.6640625" style="52" customWidth="1"/>
    <col min="12029" max="12033" width="12.109375" style="52" customWidth="1"/>
    <col min="12034" max="12034" width="10.33203125" style="52" customWidth="1"/>
    <col min="12035" max="12035" width="5.6640625" style="52" customWidth="1"/>
    <col min="12036" max="12040" width="9.109375" style="52" customWidth="1"/>
    <col min="12041" max="12041" width="11.109375" style="52" customWidth="1"/>
    <col min="12042" max="12045" width="9.109375" style="52"/>
    <col min="12046" max="12046" width="11.5546875" style="52" customWidth="1"/>
    <col min="12047" max="12047" width="9.109375" style="52"/>
    <col min="12048" max="12048" width="15" style="52" customWidth="1"/>
    <col min="12049" max="12050" width="17.88671875" style="52" customWidth="1"/>
    <col min="12051" max="12250" width="9.109375" style="52"/>
    <col min="12251" max="12251" width="7.44140625" style="52" customWidth="1"/>
    <col min="12252" max="12252" width="7.6640625" style="52" customWidth="1"/>
    <col min="12253" max="12253" width="6.5546875" style="52" customWidth="1"/>
    <col min="12254" max="12254" width="6.33203125" style="52" customWidth="1"/>
    <col min="12255" max="12255" width="46.6640625" style="52" customWidth="1"/>
    <col min="12256" max="12258" width="14.33203125" style="52" customWidth="1"/>
    <col min="12259" max="12259" width="13.44140625" style="52" customWidth="1"/>
    <col min="12260" max="12260" width="10" style="52" customWidth="1"/>
    <col min="12261" max="12261" width="26.5546875" style="52" customWidth="1"/>
    <col min="12262" max="12262" width="24.33203125" style="52" customWidth="1"/>
    <col min="12263" max="12263" width="15" style="52" customWidth="1"/>
    <col min="12264" max="12264" width="14.88671875" style="52" customWidth="1"/>
    <col min="12265" max="12265" width="4.33203125" style="52" customWidth="1"/>
    <col min="12266" max="12266" width="14.109375" style="52" customWidth="1"/>
    <col min="12267" max="12267" width="13" style="52" customWidth="1"/>
    <col min="12268" max="12268" width="4.88671875" style="52" customWidth="1"/>
    <col min="12269" max="12270" width="12.109375" style="52" customWidth="1"/>
    <col min="12271" max="12271" width="8" style="52" customWidth="1"/>
    <col min="12272" max="12272" width="10.109375" style="52" customWidth="1"/>
    <col min="12273" max="12273" width="13.5546875" style="52" customWidth="1"/>
    <col min="12274" max="12275" width="10.109375" style="52" customWidth="1"/>
    <col min="12276" max="12276" width="12.33203125" style="52" customWidth="1"/>
    <col min="12277" max="12277" width="14.33203125" style="52" customWidth="1"/>
    <col min="12278" max="12278" width="4" style="52" customWidth="1"/>
    <col min="12279" max="12279" width="15.6640625" style="52" customWidth="1"/>
    <col min="12280" max="12280" width="14.33203125" style="52" customWidth="1"/>
    <col min="12281" max="12281" width="3.44140625" style="52" customWidth="1"/>
    <col min="12282" max="12282" width="0.109375" style="52" customWidth="1"/>
    <col min="12283" max="12283" width="12.109375" style="52" customWidth="1"/>
    <col min="12284" max="12284" width="4.6640625" style="52" customWidth="1"/>
    <col min="12285" max="12289" width="12.109375" style="52" customWidth="1"/>
    <col min="12290" max="12290" width="10.33203125" style="52" customWidth="1"/>
    <col min="12291" max="12291" width="5.6640625" style="52" customWidth="1"/>
    <col min="12292" max="12296" width="9.109375" style="52" customWidth="1"/>
    <col min="12297" max="12297" width="11.109375" style="52" customWidth="1"/>
    <col min="12298" max="12301" width="9.109375" style="52"/>
    <col min="12302" max="12302" width="11.5546875" style="52" customWidth="1"/>
    <col min="12303" max="12303" width="9.109375" style="52"/>
    <col min="12304" max="12304" width="15" style="52" customWidth="1"/>
    <col min="12305" max="12306" width="17.88671875" style="52" customWidth="1"/>
    <col min="12307" max="12506" width="9.109375" style="52"/>
    <col min="12507" max="12507" width="7.44140625" style="52" customWidth="1"/>
    <col min="12508" max="12508" width="7.6640625" style="52" customWidth="1"/>
    <col min="12509" max="12509" width="6.5546875" style="52" customWidth="1"/>
    <col min="12510" max="12510" width="6.33203125" style="52" customWidth="1"/>
    <col min="12511" max="12511" width="46.6640625" style="52" customWidth="1"/>
    <col min="12512" max="12514" width="14.33203125" style="52" customWidth="1"/>
    <col min="12515" max="12515" width="13.44140625" style="52" customWidth="1"/>
    <col min="12516" max="12516" width="10" style="52" customWidth="1"/>
    <col min="12517" max="12517" width="26.5546875" style="52" customWidth="1"/>
    <col min="12518" max="12518" width="24.33203125" style="52" customWidth="1"/>
    <col min="12519" max="12519" width="15" style="52" customWidth="1"/>
    <col min="12520" max="12520" width="14.88671875" style="52" customWidth="1"/>
    <col min="12521" max="12521" width="4.33203125" style="52" customWidth="1"/>
    <col min="12522" max="12522" width="14.109375" style="52" customWidth="1"/>
    <col min="12523" max="12523" width="13" style="52" customWidth="1"/>
    <col min="12524" max="12524" width="4.88671875" style="52" customWidth="1"/>
    <col min="12525" max="12526" width="12.109375" style="52" customWidth="1"/>
    <col min="12527" max="12527" width="8" style="52" customWidth="1"/>
    <col min="12528" max="12528" width="10.109375" style="52" customWidth="1"/>
    <col min="12529" max="12529" width="13.5546875" style="52" customWidth="1"/>
    <col min="12530" max="12531" width="10.109375" style="52" customWidth="1"/>
    <col min="12532" max="12532" width="12.33203125" style="52" customWidth="1"/>
    <col min="12533" max="12533" width="14.33203125" style="52" customWidth="1"/>
    <col min="12534" max="12534" width="4" style="52" customWidth="1"/>
    <col min="12535" max="12535" width="15.6640625" style="52" customWidth="1"/>
    <col min="12536" max="12536" width="14.33203125" style="52" customWidth="1"/>
    <col min="12537" max="12537" width="3.44140625" style="52" customWidth="1"/>
    <col min="12538" max="12538" width="0.109375" style="52" customWidth="1"/>
    <col min="12539" max="12539" width="12.109375" style="52" customWidth="1"/>
    <col min="12540" max="12540" width="4.6640625" style="52" customWidth="1"/>
    <col min="12541" max="12545" width="12.109375" style="52" customWidth="1"/>
    <col min="12546" max="12546" width="10.33203125" style="52" customWidth="1"/>
    <col min="12547" max="12547" width="5.6640625" style="52" customWidth="1"/>
    <col min="12548" max="12552" width="9.109375" style="52" customWidth="1"/>
    <col min="12553" max="12553" width="11.109375" style="52" customWidth="1"/>
    <col min="12554" max="12557" width="9.109375" style="52"/>
    <col min="12558" max="12558" width="11.5546875" style="52" customWidth="1"/>
    <col min="12559" max="12559" width="9.109375" style="52"/>
    <col min="12560" max="12560" width="15" style="52" customWidth="1"/>
    <col min="12561" max="12562" width="17.88671875" style="52" customWidth="1"/>
    <col min="12563" max="12762" width="9.109375" style="52"/>
    <col min="12763" max="12763" width="7.44140625" style="52" customWidth="1"/>
    <col min="12764" max="12764" width="7.6640625" style="52" customWidth="1"/>
    <col min="12765" max="12765" width="6.5546875" style="52" customWidth="1"/>
    <col min="12766" max="12766" width="6.33203125" style="52" customWidth="1"/>
    <col min="12767" max="12767" width="46.6640625" style="52" customWidth="1"/>
    <col min="12768" max="12770" width="14.33203125" style="52" customWidth="1"/>
    <col min="12771" max="12771" width="13.44140625" style="52" customWidth="1"/>
    <col min="12772" max="12772" width="10" style="52" customWidth="1"/>
    <col min="12773" max="12773" width="26.5546875" style="52" customWidth="1"/>
    <col min="12774" max="12774" width="24.33203125" style="52" customWidth="1"/>
    <col min="12775" max="12775" width="15" style="52" customWidth="1"/>
    <col min="12776" max="12776" width="14.88671875" style="52" customWidth="1"/>
    <col min="12777" max="12777" width="4.33203125" style="52" customWidth="1"/>
    <col min="12778" max="12778" width="14.109375" style="52" customWidth="1"/>
    <col min="12779" max="12779" width="13" style="52" customWidth="1"/>
    <col min="12780" max="12780" width="4.88671875" style="52" customWidth="1"/>
    <col min="12781" max="12782" width="12.109375" style="52" customWidth="1"/>
    <col min="12783" max="12783" width="8" style="52" customWidth="1"/>
    <col min="12784" max="12784" width="10.109375" style="52" customWidth="1"/>
    <col min="12785" max="12785" width="13.5546875" style="52" customWidth="1"/>
    <col min="12786" max="12787" width="10.109375" style="52" customWidth="1"/>
    <col min="12788" max="12788" width="12.33203125" style="52" customWidth="1"/>
    <col min="12789" max="12789" width="14.33203125" style="52" customWidth="1"/>
    <col min="12790" max="12790" width="4" style="52" customWidth="1"/>
    <col min="12791" max="12791" width="15.6640625" style="52" customWidth="1"/>
    <col min="12792" max="12792" width="14.33203125" style="52" customWidth="1"/>
    <col min="12793" max="12793" width="3.44140625" style="52" customWidth="1"/>
    <col min="12794" max="12794" width="0.109375" style="52" customWidth="1"/>
    <col min="12795" max="12795" width="12.109375" style="52" customWidth="1"/>
    <col min="12796" max="12796" width="4.6640625" style="52" customWidth="1"/>
    <col min="12797" max="12801" width="12.109375" style="52" customWidth="1"/>
    <col min="12802" max="12802" width="10.33203125" style="52" customWidth="1"/>
    <col min="12803" max="12803" width="5.6640625" style="52" customWidth="1"/>
    <col min="12804" max="12808" width="9.109375" style="52" customWidth="1"/>
    <col min="12809" max="12809" width="11.109375" style="52" customWidth="1"/>
    <col min="12810" max="12813" width="9.109375" style="52"/>
    <col min="12814" max="12814" width="11.5546875" style="52" customWidth="1"/>
    <col min="12815" max="12815" width="9.109375" style="52"/>
    <col min="12816" max="12816" width="15" style="52" customWidth="1"/>
    <col min="12817" max="12818" width="17.88671875" style="52" customWidth="1"/>
    <col min="12819" max="13018" width="9.109375" style="52"/>
    <col min="13019" max="13019" width="7.44140625" style="52" customWidth="1"/>
    <col min="13020" max="13020" width="7.6640625" style="52" customWidth="1"/>
    <col min="13021" max="13021" width="6.5546875" style="52" customWidth="1"/>
    <col min="13022" max="13022" width="6.33203125" style="52" customWidth="1"/>
    <col min="13023" max="13023" width="46.6640625" style="52" customWidth="1"/>
    <col min="13024" max="13026" width="14.33203125" style="52" customWidth="1"/>
    <col min="13027" max="13027" width="13.44140625" style="52" customWidth="1"/>
    <col min="13028" max="13028" width="10" style="52" customWidth="1"/>
    <col min="13029" max="13029" width="26.5546875" style="52" customWidth="1"/>
    <col min="13030" max="13030" width="24.33203125" style="52" customWidth="1"/>
    <col min="13031" max="13031" width="15" style="52" customWidth="1"/>
    <col min="13032" max="13032" width="14.88671875" style="52" customWidth="1"/>
    <col min="13033" max="13033" width="4.33203125" style="52" customWidth="1"/>
    <col min="13034" max="13034" width="14.109375" style="52" customWidth="1"/>
    <col min="13035" max="13035" width="13" style="52" customWidth="1"/>
    <col min="13036" max="13036" width="4.88671875" style="52" customWidth="1"/>
    <col min="13037" max="13038" width="12.109375" style="52" customWidth="1"/>
    <col min="13039" max="13039" width="8" style="52" customWidth="1"/>
    <col min="13040" max="13040" width="10.109375" style="52" customWidth="1"/>
    <col min="13041" max="13041" width="13.5546875" style="52" customWidth="1"/>
    <col min="13042" max="13043" width="10.109375" style="52" customWidth="1"/>
    <col min="13044" max="13044" width="12.33203125" style="52" customWidth="1"/>
    <col min="13045" max="13045" width="14.33203125" style="52" customWidth="1"/>
    <col min="13046" max="13046" width="4" style="52" customWidth="1"/>
    <col min="13047" max="13047" width="15.6640625" style="52" customWidth="1"/>
    <col min="13048" max="13048" width="14.33203125" style="52" customWidth="1"/>
    <col min="13049" max="13049" width="3.44140625" style="52" customWidth="1"/>
    <col min="13050" max="13050" width="0.109375" style="52" customWidth="1"/>
    <col min="13051" max="13051" width="12.109375" style="52" customWidth="1"/>
    <col min="13052" max="13052" width="4.6640625" style="52" customWidth="1"/>
    <col min="13053" max="13057" width="12.109375" style="52" customWidth="1"/>
    <col min="13058" max="13058" width="10.33203125" style="52" customWidth="1"/>
    <col min="13059" max="13059" width="5.6640625" style="52" customWidth="1"/>
    <col min="13060" max="13064" width="9.109375" style="52" customWidth="1"/>
    <col min="13065" max="13065" width="11.109375" style="52" customWidth="1"/>
    <col min="13066" max="13069" width="9.109375" style="52"/>
    <col min="13070" max="13070" width="11.5546875" style="52" customWidth="1"/>
    <col min="13071" max="13071" width="9.109375" style="52"/>
    <col min="13072" max="13072" width="15" style="52" customWidth="1"/>
    <col min="13073" max="13074" width="17.88671875" style="52" customWidth="1"/>
    <col min="13075" max="13274" width="9.109375" style="52"/>
    <col min="13275" max="13275" width="7.44140625" style="52" customWidth="1"/>
    <col min="13276" max="13276" width="7.6640625" style="52" customWidth="1"/>
    <col min="13277" max="13277" width="6.5546875" style="52" customWidth="1"/>
    <col min="13278" max="13278" width="6.33203125" style="52" customWidth="1"/>
    <col min="13279" max="13279" width="46.6640625" style="52" customWidth="1"/>
    <col min="13280" max="13282" width="14.33203125" style="52" customWidth="1"/>
    <col min="13283" max="13283" width="13.44140625" style="52" customWidth="1"/>
    <col min="13284" max="13284" width="10" style="52" customWidth="1"/>
    <col min="13285" max="13285" width="26.5546875" style="52" customWidth="1"/>
    <col min="13286" max="13286" width="24.33203125" style="52" customWidth="1"/>
    <col min="13287" max="13287" width="15" style="52" customWidth="1"/>
    <col min="13288" max="13288" width="14.88671875" style="52" customWidth="1"/>
    <col min="13289" max="13289" width="4.33203125" style="52" customWidth="1"/>
    <col min="13290" max="13290" width="14.109375" style="52" customWidth="1"/>
    <col min="13291" max="13291" width="13" style="52" customWidth="1"/>
    <col min="13292" max="13292" width="4.88671875" style="52" customWidth="1"/>
    <col min="13293" max="13294" width="12.109375" style="52" customWidth="1"/>
    <col min="13295" max="13295" width="8" style="52" customWidth="1"/>
    <col min="13296" max="13296" width="10.109375" style="52" customWidth="1"/>
    <col min="13297" max="13297" width="13.5546875" style="52" customWidth="1"/>
    <col min="13298" max="13299" width="10.109375" style="52" customWidth="1"/>
    <col min="13300" max="13300" width="12.33203125" style="52" customWidth="1"/>
    <col min="13301" max="13301" width="14.33203125" style="52" customWidth="1"/>
    <col min="13302" max="13302" width="4" style="52" customWidth="1"/>
    <col min="13303" max="13303" width="15.6640625" style="52" customWidth="1"/>
    <col min="13304" max="13304" width="14.33203125" style="52" customWidth="1"/>
    <col min="13305" max="13305" width="3.44140625" style="52" customWidth="1"/>
    <col min="13306" max="13306" width="0.109375" style="52" customWidth="1"/>
    <col min="13307" max="13307" width="12.109375" style="52" customWidth="1"/>
    <col min="13308" max="13308" width="4.6640625" style="52" customWidth="1"/>
    <col min="13309" max="13313" width="12.109375" style="52" customWidth="1"/>
    <col min="13314" max="13314" width="10.33203125" style="52" customWidth="1"/>
    <col min="13315" max="13315" width="5.6640625" style="52" customWidth="1"/>
    <col min="13316" max="13320" width="9.109375" style="52" customWidth="1"/>
    <col min="13321" max="13321" width="11.109375" style="52" customWidth="1"/>
    <col min="13322" max="13325" width="9.109375" style="52"/>
    <col min="13326" max="13326" width="11.5546875" style="52" customWidth="1"/>
    <col min="13327" max="13327" width="9.109375" style="52"/>
    <col min="13328" max="13328" width="15" style="52" customWidth="1"/>
    <col min="13329" max="13330" width="17.88671875" style="52" customWidth="1"/>
    <col min="13331" max="13530" width="9.109375" style="52"/>
    <col min="13531" max="13531" width="7.44140625" style="52" customWidth="1"/>
    <col min="13532" max="13532" width="7.6640625" style="52" customWidth="1"/>
    <col min="13533" max="13533" width="6.5546875" style="52" customWidth="1"/>
    <col min="13534" max="13534" width="6.33203125" style="52" customWidth="1"/>
    <col min="13535" max="13535" width="46.6640625" style="52" customWidth="1"/>
    <col min="13536" max="13538" width="14.33203125" style="52" customWidth="1"/>
    <col min="13539" max="13539" width="13.44140625" style="52" customWidth="1"/>
    <col min="13540" max="13540" width="10" style="52" customWidth="1"/>
    <col min="13541" max="13541" width="26.5546875" style="52" customWidth="1"/>
    <col min="13542" max="13542" width="24.33203125" style="52" customWidth="1"/>
    <col min="13543" max="13543" width="15" style="52" customWidth="1"/>
    <col min="13544" max="13544" width="14.88671875" style="52" customWidth="1"/>
    <col min="13545" max="13545" width="4.33203125" style="52" customWidth="1"/>
    <col min="13546" max="13546" width="14.109375" style="52" customWidth="1"/>
    <col min="13547" max="13547" width="13" style="52" customWidth="1"/>
    <col min="13548" max="13548" width="4.88671875" style="52" customWidth="1"/>
    <col min="13549" max="13550" width="12.109375" style="52" customWidth="1"/>
    <col min="13551" max="13551" width="8" style="52" customWidth="1"/>
    <col min="13552" max="13552" width="10.109375" style="52" customWidth="1"/>
    <col min="13553" max="13553" width="13.5546875" style="52" customWidth="1"/>
    <col min="13554" max="13555" width="10.109375" style="52" customWidth="1"/>
    <col min="13556" max="13556" width="12.33203125" style="52" customWidth="1"/>
    <col min="13557" max="13557" width="14.33203125" style="52" customWidth="1"/>
    <col min="13558" max="13558" width="4" style="52" customWidth="1"/>
    <col min="13559" max="13559" width="15.6640625" style="52" customWidth="1"/>
    <col min="13560" max="13560" width="14.33203125" style="52" customWidth="1"/>
    <col min="13561" max="13561" width="3.44140625" style="52" customWidth="1"/>
    <col min="13562" max="13562" width="0.109375" style="52" customWidth="1"/>
    <col min="13563" max="13563" width="12.109375" style="52" customWidth="1"/>
    <col min="13564" max="13564" width="4.6640625" style="52" customWidth="1"/>
    <col min="13565" max="13569" width="12.109375" style="52" customWidth="1"/>
    <col min="13570" max="13570" width="10.33203125" style="52" customWidth="1"/>
    <col min="13571" max="13571" width="5.6640625" style="52" customWidth="1"/>
    <col min="13572" max="13576" width="9.109375" style="52" customWidth="1"/>
    <col min="13577" max="13577" width="11.109375" style="52" customWidth="1"/>
    <col min="13578" max="13581" width="9.109375" style="52"/>
    <col min="13582" max="13582" width="11.5546875" style="52" customWidth="1"/>
    <col min="13583" max="13583" width="9.109375" style="52"/>
    <col min="13584" max="13584" width="15" style="52" customWidth="1"/>
    <col min="13585" max="13586" width="17.88671875" style="52" customWidth="1"/>
    <col min="13587" max="13786" width="9.109375" style="52"/>
    <col min="13787" max="13787" width="7.44140625" style="52" customWidth="1"/>
    <col min="13788" max="13788" width="7.6640625" style="52" customWidth="1"/>
    <col min="13789" max="13789" width="6.5546875" style="52" customWidth="1"/>
    <col min="13790" max="13790" width="6.33203125" style="52" customWidth="1"/>
    <col min="13791" max="13791" width="46.6640625" style="52" customWidth="1"/>
    <col min="13792" max="13794" width="14.33203125" style="52" customWidth="1"/>
    <col min="13795" max="13795" width="13.44140625" style="52" customWidth="1"/>
    <col min="13796" max="13796" width="10" style="52" customWidth="1"/>
    <col min="13797" max="13797" width="26.5546875" style="52" customWidth="1"/>
    <col min="13798" max="13798" width="24.33203125" style="52" customWidth="1"/>
    <col min="13799" max="13799" width="15" style="52" customWidth="1"/>
    <col min="13800" max="13800" width="14.88671875" style="52" customWidth="1"/>
    <col min="13801" max="13801" width="4.33203125" style="52" customWidth="1"/>
    <col min="13802" max="13802" width="14.109375" style="52" customWidth="1"/>
    <col min="13803" max="13803" width="13" style="52" customWidth="1"/>
    <col min="13804" max="13804" width="4.88671875" style="52" customWidth="1"/>
    <col min="13805" max="13806" width="12.109375" style="52" customWidth="1"/>
    <col min="13807" max="13807" width="8" style="52" customWidth="1"/>
    <col min="13808" max="13808" width="10.109375" style="52" customWidth="1"/>
    <col min="13809" max="13809" width="13.5546875" style="52" customWidth="1"/>
    <col min="13810" max="13811" width="10.109375" style="52" customWidth="1"/>
    <col min="13812" max="13812" width="12.33203125" style="52" customWidth="1"/>
    <col min="13813" max="13813" width="14.33203125" style="52" customWidth="1"/>
    <col min="13814" max="13814" width="4" style="52" customWidth="1"/>
    <col min="13815" max="13815" width="15.6640625" style="52" customWidth="1"/>
    <col min="13816" max="13816" width="14.33203125" style="52" customWidth="1"/>
    <col min="13817" max="13817" width="3.44140625" style="52" customWidth="1"/>
    <col min="13818" max="13818" width="0.109375" style="52" customWidth="1"/>
    <col min="13819" max="13819" width="12.109375" style="52" customWidth="1"/>
    <col min="13820" max="13820" width="4.6640625" style="52" customWidth="1"/>
    <col min="13821" max="13825" width="12.109375" style="52" customWidth="1"/>
    <col min="13826" max="13826" width="10.33203125" style="52" customWidth="1"/>
    <col min="13827" max="13827" width="5.6640625" style="52" customWidth="1"/>
    <col min="13828" max="13832" width="9.109375" style="52" customWidth="1"/>
    <col min="13833" max="13833" width="11.109375" style="52" customWidth="1"/>
    <col min="13834" max="13837" width="9.109375" style="52"/>
    <col min="13838" max="13838" width="11.5546875" style="52" customWidth="1"/>
    <col min="13839" max="13839" width="9.109375" style="52"/>
    <col min="13840" max="13840" width="15" style="52" customWidth="1"/>
    <col min="13841" max="13842" width="17.88671875" style="52" customWidth="1"/>
    <col min="13843" max="14042" width="9.109375" style="52"/>
    <col min="14043" max="14043" width="7.44140625" style="52" customWidth="1"/>
    <col min="14044" max="14044" width="7.6640625" style="52" customWidth="1"/>
    <col min="14045" max="14045" width="6.5546875" style="52" customWidth="1"/>
    <col min="14046" max="14046" width="6.33203125" style="52" customWidth="1"/>
    <col min="14047" max="14047" width="46.6640625" style="52" customWidth="1"/>
    <col min="14048" max="14050" width="14.33203125" style="52" customWidth="1"/>
    <col min="14051" max="14051" width="13.44140625" style="52" customWidth="1"/>
    <col min="14052" max="14052" width="10" style="52" customWidth="1"/>
    <col min="14053" max="14053" width="26.5546875" style="52" customWidth="1"/>
    <col min="14054" max="14054" width="24.33203125" style="52" customWidth="1"/>
    <col min="14055" max="14055" width="15" style="52" customWidth="1"/>
    <col min="14056" max="14056" width="14.88671875" style="52" customWidth="1"/>
    <col min="14057" max="14057" width="4.33203125" style="52" customWidth="1"/>
    <col min="14058" max="14058" width="14.109375" style="52" customWidth="1"/>
    <col min="14059" max="14059" width="13" style="52" customWidth="1"/>
    <col min="14060" max="14060" width="4.88671875" style="52" customWidth="1"/>
    <col min="14061" max="14062" width="12.109375" style="52" customWidth="1"/>
    <col min="14063" max="14063" width="8" style="52" customWidth="1"/>
    <col min="14064" max="14064" width="10.109375" style="52" customWidth="1"/>
    <col min="14065" max="14065" width="13.5546875" style="52" customWidth="1"/>
    <col min="14066" max="14067" width="10.109375" style="52" customWidth="1"/>
    <col min="14068" max="14068" width="12.33203125" style="52" customWidth="1"/>
    <col min="14069" max="14069" width="14.33203125" style="52" customWidth="1"/>
    <col min="14070" max="14070" width="4" style="52" customWidth="1"/>
    <col min="14071" max="14071" width="15.6640625" style="52" customWidth="1"/>
    <col min="14072" max="14072" width="14.33203125" style="52" customWidth="1"/>
    <col min="14073" max="14073" width="3.44140625" style="52" customWidth="1"/>
    <col min="14074" max="14074" width="0.109375" style="52" customWidth="1"/>
    <col min="14075" max="14075" width="12.109375" style="52" customWidth="1"/>
    <col min="14076" max="14076" width="4.6640625" style="52" customWidth="1"/>
    <col min="14077" max="14081" width="12.109375" style="52" customWidth="1"/>
    <col min="14082" max="14082" width="10.33203125" style="52" customWidth="1"/>
    <col min="14083" max="14083" width="5.6640625" style="52" customWidth="1"/>
    <col min="14084" max="14088" width="9.109375" style="52" customWidth="1"/>
    <col min="14089" max="14089" width="11.109375" style="52" customWidth="1"/>
    <col min="14090" max="14093" width="9.109375" style="52"/>
    <col min="14094" max="14094" width="11.5546875" style="52" customWidth="1"/>
    <col min="14095" max="14095" width="9.109375" style="52"/>
    <col min="14096" max="14096" width="15" style="52" customWidth="1"/>
    <col min="14097" max="14098" width="17.88671875" style="52" customWidth="1"/>
    <col min="14099" max="14298" width="9.109375" style="52"/>
    <col min="14299" max="14299" width="7.44140625" style="52" customWidth="1"/>
    <col min="14300" max="14300" width="7.6640625" style="52" customWidth="1"/>
    <col min="14301" max="14301" width="6.5546875" style="52" customWidth="1"/>
    <col min="14302" max="14302" width="6.33203125" style="52" customWidth="1"/>
    <col min="14303" max="14303" width="46.6640625" style="52" customWidth="1"/>
    <col min="14304" max="14306" width="14.33203125" style="52" customWidth="1"/>
    <col min="14307" max="14307" width="13.44140625" style="52" customWidth="1"/>
    <col min="14308" max="14308" width="10" style="52" customWidth="1"/>
    <col min="14309" max="14309" width="26.5546875" style="52" customWidth="1"/>
    <col min="14310" max="14310" width="24.33203125" style="52" customWidth="1"/>
    <col min="14311" max="14311" width="15" style="52" customWidth="1"/>
    <col min="14312" max="14312" width="14.88671875" style="52" customWidth="1"/>
    <col min="14313" max="14313" width="4.33203125" style="52" customWidth="1"/>
    <col min="14314" max="14314" width="14.109375" style="52" customWidth="1"/>
    <col min="14315" max="14315" width="13" style="52" customWidth="1"/>
    <col min="14316" max="14316" width="4.88671875" style="52" customWidth="1"/>
    <col min="14317" max="14318" width="12.109375" style="52" customWidth="1"/>
    <col min="14319" max="14319" width="8" style="52" customWidth="1"/>
    <col min="14320" max="14320" width="10.109375" style="52" customWidth="1"/>
    <col min="14321" max="14321" width="13.5546875" style="52" customWidth="1"/>
    <col min="14322" max="14323" width="10.109375" style="52" customWidth="1"/>
    <col min="14324" max="14324" width="12.33203125" style="52" customWidth="1"/>
    <col min="14325" max="14325" width="14.33203125" style="52" customWidth="1"/>
    <col min="14326" max="14326" width="4" style="52" customWidth="1"/>
    <col min="14327" max="14327" width="15.6640625" style="52" customWidth="1"/>
    <col min="14328" max="14328" width="14.33203125" style="52" customWidth="1"/>
    <col min="14329" max="14329" width="3.44140625" style="52" customWidth="1"/>
    <col min="14330" max="14330" width="0.109375" style="52" customWidth="1"/>
    <col min="14331" max="14331" width="12.109375" style="52" customWidth="1"/>
    <col min="14332" max="14332" width="4.6640625" style="52" customWidth="1"/>
    <col min="14333" max="14337" width="12.109375" style="52" customWidth="1"/>
    <col min="14338" max="14338" width="10.33203125" style="52" customWidth="1"/>
    <col min="14339" max="14339" width="5.6640625" style="52" customWidth="1"/>
    <col min="14340" max="14344" width="9.109375" style="52" customWidth="1"/>
    <col min="14345" max="14345" width="11.109375" style="52" customWidth="1"/>
    <col min="14346" max="14349" width="9.109375" style="52"/>
    <col min="14350" max="14350" width="11.5546875" style="52" customWidth="1"/>
    <col min="14351" max="14351" width="9.109375" style="52"/>
    <col min="14352" max="14352" width="15" style="52" customWidth="1"/>
    <col min="14353" max="14354" width="17.88671875" style="52" customWidth="1"/>
    <col min="14355" max="14554" width="9.109375" style="52"/>
    <col min="14555" max="14555" width="7.44140625" style="52" customWidth="1"/>
    <col min="14556" max="14556" width="7.6640625" style="52" customWidth="1"/>
    <col min="14557" max="14557" width="6.5546875" style="52" customWidth="1"/>
    <col min="14558" max="14558" width="6.33203125" style="52" customWidth="1"/>
    <col min="14559" max="14559" width="46.6640625" style="52" customWidth="1"/>
    <col min="14560" max="14562" width="14.33203125" style="52" customWidth="1"/>
    <col min="14563" max="14563" width="13.44140625" style="52" customWidth="1"/>
    <col min="14564" max="14564" width="10" style="52" customWidth="1"/>
    <col min="14565" max="14565" width="26.5546875" style="52" customWidth="1"/>
    <col min="14566" max="14566" width="24.33203125" style="52" customWidth="1"/>
    <col min="14567" max="14567" width="15" style="52" customWidth="1"/>
    <col min="14568" max="14568" width="14.88671875" style="52" customWidth="1"/>
    <col min="14569" max="14569" width="4.33203125" style="52" customWidth="1"/>
    <col min="14570" max="14570" width="14.109375" style="52" customWidth="1"/>
    <col min="14571" max="14571" width="13" style="52" customWidth="1"/>
    <col min="14572" max="14572" width="4.88671875" style="52" customWidth="1"/>
    <col min="14573" max="14574" width="12.109375" style="52" customWidth="1"/>
    <col min="14575" max="14575" width="8" style="52" customWidth="1"/>
    <col min="14576" max="14576" width="10.109375" style="52" customWidth="1"/>
    <col min="14577" max="14577" width="13.5546875" style="52" customWidth="1"/>
    <col min="14578" max="14579" width="10.109375" style="52" customWidth="1"/>
    <col min="14580" max="14580" width="12.33203125" style="52" customWidth="1"/>
    <col min="14581" max="14581" width="14.33203125" style="52" customWidth="1"/>
    <col min="14582" max="14582" width="4" style="52" customWidth="1"/>
    <col min="14583" max="14583" width="15.6640625" style="52" customWidth="1"/>
    <col min="14584" max="14584" width="14.33203125" style="52" customWidth="1"/>
    <col min="14585" max="14585" width="3.44140625" style="52" customWidth="1"/>
    <col min="14586" max="14586" width="0.109375" style="52" customWidth="1"/>
    <col min="14587" max="14587" width="12.109375" style="52" customWidth="1"/>
    <col min="14588" max="14588" width="4.6640625" style="52" customWidth="1"/>
    <col min="14589" max="14593" width="12.109375" style="52" customWidth="1"/>
    <col min="14594" max="14594" width="10.33203125" style="52" customWidth="1"/>
    <col min="14595" max="14595" width="5.6640625" style="52" customWidth="1"/>
    <col min="14596" max="14600" width="9.109375" style="52" customWidth="1"/>
    <col min="14601" max="14601" width="11.109375" style="52" customWidth="1"/>
    <col min="14602" max="14605" width="9.109375" style="52"/>
    <col min="14606" max="14606" width="11.5546875" style="52" customWidth="1"/>
    <col min="14607" max="14607" width="9.109375" style="52"/>
    <col min="14608" max="14608" width="15" style="52" customWidth="1"/>
    <col min="14609" max="14610" width="17.88671875" style="52" customWidth="1"/>
    <col min="14611" max="14810" width="9.109375" style="52"/>
    <col min="14811" max="14811" width="7.44140625" style="52" customWidth="1"/>
    <col min="14812" max="14812" width="7.6640625" style="52" customWidth="1"/>
    <col min="14813" max="14813" width="6.5546875" style="52" customWidth="1"/>
    <col min="14814" max="14814" width="6.33203125" style="52" customWidth="1"/>
    <col min="14815" max="14815" width="46.6640625" style="52" customWidth="1"/>
    <col min="14816" max="14818" width="14.33203125" style="52" customWidth="1"/>
    <col min="14819" max="14819" width="13.44140625" style="52" customWidth="1"/>
    <col min="14820" max="14820" width="10" style="52" customWidth="1"/>
    <col min="14821" max="14821" width="26.5546875" style="52" customWidth="1"/>
    <col min="14822" max="14822" width="24.33203125" style="52" customWidth="1"/>
    <col min="14823" max="14823" width="15" style="52" customWidth="1"/>
    <col min="14824" max="14824" width="14.88671875" style="52" customWidth="1"/>
    <col min="14825" max="14825" width="4.33203125" style="52" customWidth="1"/>
    <col min="14826" max="14826" width="14.109375" style="52" customWidth="1"/>
    <col min="14827" max="14827" width="13" style="52" customWidth="1"/>
    <col min="14828" max="14828" width="4.88671875" style="52" customWidth="1"/>
    <col min="14829" max="14830" width="12.109375" style="52" customWidth="1"/>
    <col min="14831" max="14831" width="8" style="52" customWidth="1"/>
    <col min="14832" max="14832" width="10.109375" style="52" customWidth="1"/>
    <col min="14833" max="14833" width="13.5546875" style="52" customWidth="1"/>
    <col min="14834" max="14835" width="10.109375" style="52" customWidth="1"/>
    <col min="14836" max="14836" width="12.33203125" style="52" customWidth="1"/>
    <col min="14837" max="14837" width="14.33203125" style="52" customWidth="1"/>
    <col min="14838" max="14838" width="4" style="52" customWidth="1"/>
    <col min="14839" max="14839" width="15.6640625" style="52" customWidth="1"/>
    <col min="14840" max="14840" width="14.33203125" style="52" customWidth="1"/>
    <col min="14841" max="14841" width="3.44140625" style="52" customWidth="1"/>
    <col min="14842" max="14842" width="0.109375" style="52" customWidth="1"/>
    <col min="14843" max="14843" width="12.109375" style="52" customWidth="1"/>
    <col min="14844" max="14844" width="4.6640625" style="52" customWidth="1"/>
    <col min="14845" max="14849" width="12.109375" style="52" customWidth="1"/>
    <col min="14850" max="14850" width="10.33203125" style="52" customWidth="1"/>
    <col min="14851" max="14851" width="5.6640625" style="52" customWidth="1"/>
    <col min="14852" max="14856" width="9.109375" style="52" customWidth="1"/>
    <col min="14857" max="14857" width="11.109375" style="52" customWidth="1"/>
    <col min="14858" max="14861" width="9.109375" style="52"/>
    <col min="14862" max="14862" width="11.5546875" style="52" customWidth="1"/>
    <col min="14863" max="14863" width="9.109375" style="52"/>
    <col min="14864" max="14864" width="15" style="52" customWidth="1"/>
    <col min="14865" max="14866" width="17.88671875" style="52" customWidth="1"/>
    <col min="14867" max="15066" width="9.109375" style="52"/>
    <col min="15067" max="15067" width="7.44140625" style="52" customWidth="1"/>
    <col min="15068" max="15068" width="7.6640625" style="52" customWidth="1"/>
    <col min="15069" max="15069" width="6.5546875" style="52" customWidth="1"/>
    <col min="15070" max="15070" width="6.33203125" style="52" customWidth="1"/>
    <col min="15071" max="15071" width="46.6640625" style="52" customWidth="1"/>
    <col min="15072" max="15074" width="14.33203125" style="52" customWidth="1"/>
    <col min="15075" max="15075" width="13.44140625" style="52" customWidth="1"/>
    <col min="15076" max="15076" width="10" style="52" customWidth="1"/>
    <col min="15077" max="15077" width="26.5546875" style="52" customWidth="1"/>
    <col min="15078" max="15078" width="24.33203125" style="52" customWidth="1"/>
    <col min="15079" max="15079" width="15" style="52" customWidth="1"/>
    <col min="15080" max="15080" width="14.88671875" style="52" customWidth="1"/>
    <col min="15081" max="15081" width="4.33203125" style="52" customWidth="1"/>
    <col min="15082" max="15082" width="14.109375" style="52" customWidth="1"/>
    <col min="15083" max="15083" width="13" style="52" customWidth="1"/>
    <col min="15084" max="15084" width="4.88671875" style="52" customWidth="1"/>
    <col min="15085" max="15086" width="12.109375" style="52" customWidth="1"/>
    <col min="15087" max="15087" width="8" style="52" customWidth="1"/>
    <col min="15088" max="15088" width="10.109375" style="52" customWidth="1"/>
    <col min="15089" max="15089" width="13.5546875" style="52" customWidth="1"/>
    <col min="15090" max="15091" width="10.109375" style="52" customWidth="1"/>
    <col min="15092" max="15092" width="12.33203125" style="52" customWidth="1"/>
    <col min="15093" max="15093" width="14.33203125" style="52" customWidth="1"/>
    <col min="15094" max="15094" width="4" style="52" customWidth="1"/>
    <col min="15095" max="15095" width="15.6640625" style="52" customWidth="1"/>
    <col min="15096" max="15096" width="14.33203125" style="52" customWidth="1"/>
    <col min="15097" max="15097" width="3.44140625" style="52" customWidth="1"/>
    <col min="15098" max="15098" width="0.109375" style="52" customWidth="1"/>
    <col min="15099" max="15099" width="12.109375" style="52" customWidth="1"/>
    <col min="15100" max="15100" width="4.6640625" style="52" customWidth="1"/>
    <col min="15101" max="15105" width="12.109375" style="52" customWidth="1"/>
    <col min="15106" max="15106" width="10.33203125" style="52" customWidth="1"/>
    <col min="15107" max="15107" width="5.6640625" style="52" customWidth="1"/>
    <col min="15108" max="15112" width="9.109375" style="52" customWidth="1"/>
    <col min="15113" max="15113" width="11.109375" style="52" customWidth="1"/>
    <col min="15114" max="15117" width="9.109375" style="52"/>
    <col min="15118" max="15118" width="11.5546875" style="52" customWidth="1"/>
    <col min="15119" max="15119" width="9.109375" style="52"/>
    <col min="15120" max="15120" width="15" style="52" customWidth="1"/>
    <col min="15121" max="15122" width="17.88671875" style="52" customWidth="1"/>
    <col min="15123" max="15322" width="9.109375" style="52"/>
    <col min="15323" max="15323" width="7.44140625" style="52" customWidth="1"/>
    <col min="15324" max="15324" width="7.6640625" style="52" customWidth="1"/>
    <col min="15325" max="15325" width="6.5546875" style="52" customWidth="1"/>
    <col min="15326" max="15326" width="6.33203125" style="52" customWidth="1"/>
    <col min="15327" max="15327" width="46.6640625" style="52" customWidth="1"/>
    <col min="15328" max="15330" width="14.33203125" style="52" customWidth="1"/>
    <col min="15331" max="15331" width="13.44140625" style="52" customWidth="1"/>
    <col min="15332" max="15332" width="10" style="52" customWidth="1"/>
    <col min="15333" max="15333" width="26.5546875" style="52" customWidth="1"/>
    <col min="15334" max="15334" width="24.33203125" style="52" customWidth="1"/>
    <col min="15335" max="15335" width="15" style="52" customWidth="1"/>
    <col min="15336" max="15336" width="14.88671875" style="52" customWidth="1"/>
    <col min="15337" max="15337" width="4.33203125" style="52" customWidth="1"/>
    <col min="15338" max="15338" width="14.109375" style="52" customWidth="1"/>
    <col min="15339" max="15339" width="13" style="52" customWidth="1"/>
    <col min="15340" max="15340" width="4.88671875" style="52" customWidth="1"/>
    <col min="15341" max="15342" width="12.109375" style="52" customWidth="1"/>
    <col min="15343" max="15343" width="8" style="52" customWidth="1"/>
    <col min="15344" max="15344" width="10.109375" style="52" customWidth="1"/>
    <col min="15345" max="15345" width="13.5546875" style="52" customWidth="1"/>
    <col min="15346" max="15347" width="10.109375" style="52" customWidth="1"/>
    <col min="15348" max="15348" width="12.33203125" style="52" customWidth="1"/>
    <col min="15349" max="15349" width="14.33203125" style="52" customWidth="1"/>
    <col min="15350" max="15350" width="4" style="52" customWidth="1"/>
    <col min="15351" max="15351" width="15.6640625" style="52" customWidth="1"/>
    <col min="15352" max="15352" width="14.33203125" style="52" customWidth="1"/>
    <col min="15353" max="15353" width="3.44140625" style="52" customWidth="1"/>
    <col min="15354" max="15354" width="0.109375" style="52" customWidth="1"/>
    <col min="15355" max="15355" width="12.109375" style="52" customWidth="1"/>
    <col min="15356" max="15356" width="4.6640625" style="52" customWidth="1"/>
    <col min="15357" max="15361" width="12.109375" style="52" customWidth="1"/>
    <col min="15362" max="15362" width="10.33203125" style="52" customWidth="1"/>
    <col min="15363" max="15363" width="5.6640625" style="52" customWidth="1"/>
    <col min="15364" max="15368" width="9.109375" style="52" customWidth="1"/>
    <col min="15369" max="15369" width="11.109375" style="52" customWidth="1"/>
    <col min="15370" max="15373" width="9.109375" style="52"/>
    <col min="15374" max="15374" width="11.5546875" style="52" customWidth="1"/>
    <col min="15375" max="15375" width="9.109375" style="52"/>
    <col min="15376" max="15376" width="15" style="52" customWidth="1"/>
    <col min="15377" max="15378" width="17.88671875" style="52" customWidth="1"/>
    <col min="15379" max="15578" width="9.109375" style="52"/>
    <col min="15579" max="15579" width="7.44140625" style="52" customWidth="1"/>
    <col min="15580" max="15580" width="7.6640625" style="52" customWidth="1"/>
    <col min="15581" max="15581" width="6.5546875" style="52" customWidth="1"/>
    <col min="15582" max="15582" width="6.33203125" style="52" customWidth="1"/>
    <col min="15583" max="15583" width="46.6640625" style="52" customWidth="1"/>
    <col min="15584" max="15586" width="14.33203125" style="52" customWidth="1"/>
    <col min="15587" max="15587" width="13.44140625" style="52" customWidth="1"/>
    <col min="15588" max="15588" width="10" style="52" customWidth="1"/>
    <col min="15589" max="15589" width="26.5546875" style="52" customWidth="1"/>
    <col min="15590" max="15590" width="24.33203125" style="52" customWidth="1"/>
    <col min="15591" max="15591" width="15" style="52" customWidth="1"/>
    <col min="15592" max="15592" width="14.88671875" style="52" customWidth="1"/>
    <col min="15593" max="15593" width="4.33203125" style="52" customWidth="1"/>
    <col min="15594" max="15594" width="14.109375" style="52" customWidth="1"/>
    <col min="15595" max="15595" width="13" style="52" customWidth="1"/>
    <col min="15596" max="15596" width="4.88671875" style="52" customWidth="1"/>
    <col min="15597" max="15598" width="12.109375" style="52" customWidth="1"/>
    <col min="15599" max="15599" width="8" style="52" customWidth="1"/>
    <col min="15600" max="15600" width="10.109375" style="52" customWidth="1"/>
    <col min="15601" max="15601" width="13.5546875" style="52" customWidth="1"/>
    <col min="15602" max="15603" width="10.109375" style="52" customWidth="1"/>
    <col min="15604" max="15604" width="12.33203125" style="52" customWidth="1"/>
    <col min="15605" max="15605" width="14.33203125" style="52" customWidth="1"/>
    <col min="15606" max="15606" width="4" style="52" customWidth="1"/>
    <col min="15607" max="15607" width="15.6640625" style="52" customWidth="1"/>
    <col min="15608" max="15608" width="14.33203125" style="52" customWidth="1"/>
    <col min="15609" max="15609" width="3.44140625" style="52" customWidth="1"/>
    <col min="15610" max="15610" width="0.109375" style="52" customWidth="1"/>
    <col min="15611" max="15611" width="12.109375" style="52" customWidth="1"/>
    <col min="15612" max="15612" width="4.6640625" style="52" customWidth="1"/>
    <col min="15613" max="15617" width="12.109375" style="52" customWidth="1"/>
    <col min="15618" max="15618" width="10.33203125" style="52" customWidth="1"/>
    <col min="15619" max="15619" width="5.6640625" style="52" customWidth="1"/>
    <col min="15620" max="15624" width="9.109375" style="52" customWidth="1"/>
    <col min="15625" max="15625" width="11.109375" style="52" customWidth="1"/>
    <col min="15626" max="15629" width="9.109375" style="52"/>
    <col min="15630" max="15630" width="11.5546875" style="52" customWidth="1"/>
    <col min="15631" max="15631" width="9.109375" style="52"/>
    <col min="15632" max="15632" width="15" style="52" customWidth="1"/>
    <col min="15633" max="15634" width="17.88671875" style="52" customWidth="1"/>
    <col min="15635" max="15834" width="9.109375" style="52"/>
    <col min="15835" max="15835" width="7.44140625" style="52" customWidth="1"/>
    <col min="15836" max="15836" width="7.6640625" style="52" customWidth="1"/>
    <col min="15837" max="15837" width="6.5546875" style="52" customWidth="1"/>
    <col min="15838" max="15838" width="6.33203125" style="52" customWidth="1"/>
    <col min="15839" max="15839" width="46.6640625" style="52" customWidth="1"/>
    <col min="15840" max="15842" width="14.33203125" style="52" customWidth="1"/>
    <col min="15843" max="15843" width="13.44140625" style="52" customWidth="1"/>
    <col min="15844" max="15844" width="10" style="52" customWidth="1"/>
    <col min="15845" max="15845" width="26.5546875" style="52" customWidth="1"/>
    <col min="15846" max="15846" width="24.33203125" style="52" customWidth="1"/>
    <col min="15847" max="15847" width="15" style="52" customWidth="1"/>
    <col min="15848" max="15848" width="14.88671875" style="52" customWidth="1"/>
    <col min="15849" max="15849" width="4.33203125" style="52" customWidth="1"/>
    <col min="15850" max="15850" width="14.109375" style="52" customWidth="1"/>
    <col min="15851" max="15851" width="13" style="52" customWidth="1"/>
    <col min="15852" max="15852" width="4.88671875" style="52" customWidth="1"/>
    <col min="15853" max="15854" width="12.109375" style="52" customWidth="1"/>
    <col min="15855" max="15855" width="8" style="52" customWidth="1"/>
    <col min="15856" max="15856" width="10.109375" style="52" customWidth="1"/>
    <col min="15857" max="15857" width="13.5546875" style="52" customWidth="1"/>
    <col min="15858" max="15859" width="10.109375" style="52" customWidth="1"/>
    <col min="15860" max="15860" width="12.33203125" style="52" customWidth="1"/>
    <col min="15861" max="15861" width="14.33203125" style="52" customWidth="1"/>
    <col min="15862" max="15862" width="4" style="52" customWidth="1"/>
    <col min="15863" max="15863" width="15.6640625" style="52" customWidth="1"/>
    <col min="15864" max="15864" width="14.33203125" style="52" customWidth="1"/>
    <col min="15865" max="15865" width="3.44140625" style="52" customWidth="1"/>
    <col min="15866" max="15866" width="0.109375" style="52" customWidth="1"/>
    <col min="15867" max="15867" width="12.109375" style="52" customWidth="1"/>
    <col min="15868" max="15868" width="4.6640625" style="52" customWidth="1"/>
    <col min="15869" max="15873" width="12.109375" style="52" customWidth="1"/>
    <col min="15874" max="15874" width="10.33203125" style="52" customWidth="1"/>
    <col min="15875" max="15875" width="5.6640625" style="52" customWidth="1"/>
    <col min="15876" max="15880" width="9.109375" style="52" customWidth="1"/>
    <col min="15881" max="15881" width="11.109375" style="52" customWidth="1"/>
    <col min="15882" max="15885" width="9.109375" style="52"/>
    <col min="15886" max="15886" width="11.5546875" style="52" customWidth="1"/>
    <col min="15887" max="15887" width="9.109375" style="52"/>
    <col min="15888" max="15888" width="15" style="52" customWidth="1"/>
    <col min="15889" max="15890" width="17.88671875" style="52" customWidth="1"/>
    <col min="15891" max="16090" width="9.109375" style="52"/>
    <col min="16091" max="16091" width="7.44140625" style="52" customWidth="1"/>
    <col min="16092" max="16092" width="7.6640625" style="52" customWidth="1"/>
    <col min="16093" max="16093" width="6.5546875" style="52" customWidth="1"/>
    <col min="16094" max="16094" width="6.33203125" style="52" customWidth="1"/>
    <col min="16095" max="16095" width="46.6640625" style="52" customWidth="1"/>
    <col min="16096" max="16098" width="14.33203125" style="52" customWidth="1"/>
    <col min="16099" max="16099" width="13.44140625" style="52" customWidth="1"/>
    <col min="16100" max="16100" width="10" style="52" customWidth="1"/>
    <col min="16101" max="16101" width="26.5546875" style="52" customWidth="1"/>
    <col min="16102" max="16102" width="24.33203125" style="52" customWidth="1"/>
    <col min="16103" max="16103" width="15" style="52" customWidth="1"/>
    <col min="16104" max="16104" width="14.88671875" style="52" customWidth="1"/>
    <col min="16105" max="16105" width="4.33203125" style="52" customWidth="1"/>
    <col min="16106" max="16106" width="14.109375" style="52" customWidth="1"/>
    <col min="16107" max="16107" width="13" style="52" customWidth="1"/>
    <col min="16108" max="16108" width="4.88671875" style="52" customWidth="1"/>
    <col min="16109" max="16110" width="12.109375" style="52" customWidth="1"/>
    <col min="16111" max="16111" width="8" style="52" customWidth="1"/>
    <col min="16112" max="16112" width="10.109375" style="52" customWidth="1"/>
    <col min="16113" max="16113" width="13.5546875" style="52" customWidth="1"/>
    <col min="16114" max="16115" width="10.109375" style="52" customWidth="1"/>
    <col min="16116" max="16116" width="12.33203125" style="52" customWidth="1"/>
    <col min="16117" max="16117" width="14.33203125" style="52" customWidth="1"/>
    <col min="16118" max="16118" width="4" style="52" customWidth="1"/>
    <col min="16119" max="16119" width="15.6640625" style="52" customWidth="1"/>
    <col min="16120" max="16120" width="14.33203125" style="52" customWidth="1"/>
    <col min="16121" max="16121" width="3.44140625" style="52" customWidth="1"/>
    <col min="16122" max="16122" width="0.109375" style="52" customWidth="1"/>
    <col min="16123" max="16123" width="12.109375" style="52" customWidth="1"/>
    <col min="16124" max="16124" width="4.6640625" style="52" customWidth="1"/>
    <col min="16125" max="16129" width="12.109375" style="52" customWidth="1"/>
    <col min="16130" max="16130" width="10.33203125" style="52" customWidth="1"/>
    <col min="16131" max="16131" width="5.6640625" style="52" customWidth="1"/>
    <col min="16132" max="16136" width="9.109375" style="52" customWidth="1"/>
    <col min="16137" max="16137" width="11.109375" style="52" customWidth="1"/>
    <col min="16138" max="16141" width="9.109375" style="52"/>
    <col min="16142" max="16142" width="11.5546875" style="52" customWidth="1"/>
    <col min="16143" max="16143" width="9.109375" style="52"/>
    <col min="16144" max="16144" width="15" style="52" customWidth="1"/>
    <col min="16145" max="16146" width="17.88671875" style="52" customWidth="1"/>
    <col min="16147" max="16384" width="9.109375" style="52"/>
  </cols>
  <sheetData>
    <row r="1" spans="1:23" ht="15.6" x14ac:dyDescent="0.3">
      <c r="C1" s="219" t="s">
        <v>1097</v>
      </c>
      <c r="D1" s="18"/>
      <c r="E1"/>
      <c r="F1"/>
      <c r="G1"/>
      <c r="H1"/>
      <c r="Q1" s="24" t="s">
        <v>1098</v>
      </c>
      <c r="S1" s="221"/>
    </row>
    <row r="2" spans="1:23" ht="22.5" customHeight="1" thickBot="1" x14ac:dyDescent="0.35">
      <c r="A2" s="55"/>
      <c r="B2" s="55"/>
      <c r="C2" s="290" t="s">
        <v>1077</v>
      </c>
      <c r="D2" s="54"/>
      <c r="F2" s="53"/>
      <c r="G2" s="207"/>
      <c r="H2" s="208"/>
      <c r="I2" s="209" t="s">
        <v>1078</v>
      </c>
      <c r="J2" s="210"/>
      <c r="K2" s="210"/>
      <c r="L2" s="208"/>
      <c r="M2" s="208"/>
      <c r="N2" s="211" t="s">
        <v>1087</v>
      </c>
      <c r="O2" s="208"/>
      <c r="P2" s="208"/>
      <c r="Q2" s="220" t="s">
        <v>1085</v>
      </c>
      <c r="R2" s="212"/>
      <c r="S2" s="222"/>
      <c r="T2" s="22" t="s">
        <v>1104</v>
      </c>
      <c r="U2" s="198"/>
      <c r="V2" s="198"/>
      <c r="W2" s="199" t="s">
        <v>1086</v>
      </c>
    </row>
    <row r="3" spans="1:23" s="51" customFormat="1" ht="28.2" thickBot="1" x14ac:dyDescent="0.3">
      <c r="A3" s="126" t="s">
        <v>198</v>
      </c>
      <c r="B3" s="56" t="s">
        <v>200</v>
      </c>
      <c r="C3" s="284" t="s">
        <v>2</v>
      </c>
      <c r="D3" s="285" t="s">
        <v>3</v>
      </c>
      <c r="E3" s="286" t="s">
        <v>195</v>
      </c>
      <c r="F3" s="285" t="s">
        <v>196</v>
      </c>
      <c r="G3" s="287" t="s">
        <v>197</v>
      </c>
      <c r="H3" s="288" t="s">
        <v>199</v>
      </c>
      <c r="I3" s="166" t="s">
        <v>1080</v>
      </c>
      <c r="J3" s="167" t="s">
        <v>1081</v>
      </c>
      <c r="K3" s="201" t="s">
        <v>1082</v>
      </c>
      <c r="L3" s="167" t="s">
        <v>1083</v>
      </c>
      <c r="M3" s="289" t="s">
        <v>1084</v>
      </c>
      <c r="N3" s="203" t="s">
        <v>189</v>
      </c>
      <c r="O3" s="204" t="s">
        <v>186</v>
      </c>
      <c r="P3" s="205" t="s">
        <v>187</v>
      </c>
      <c r="Q3" s="206" t="s">
        <v>188</v>
      </c>
      <c r="R3" s="60"/>
      <c r="S3" s="64"/>
      <c r="T3" s="25" t="s">
        <v>189</v>
      </c>
      <c r="U3" s="26" t="s">
        <v>186</v>
      </c>
      <c r="V3" s="41" t="s">
        <v>187</v>
      </c>
      <c r="W3" s="42" t="s">
        <v>188</v>
      </c>
    </row>
    <row r="4" spans="1:23" s="64" customFormat="1" ht="6.75" customHeight="1" x14ac:dyDescent="0.3">
      <c r="A4" s="58"/>
      <c r="B4" s="63"/>
      <c r="C4" s="57"/>
      <c r="D4" s="58"/>
      <c r="E4" s="59"/>
      <c r="F4" s="60"/>
      <c r="G4" s="58"/>
      <c r="H4" s="61" t="s">
        <v>201</v>
      </c>
      <c r="I4" s="43"/>
      <c r="J4" s="44"/>
      <c r="K4" s="47"/>
      <c r="L4" s="127"/>
      <c r="M4" s="127"/>
      <c r="N4" s="127"/>
      <c r="O4" s="127"/>
      <c r="P4" s="127"/>
      <c r="Q4" s="62"/>
      <c r="R4" s="60"/>
      <c r="T4" s="154"/>
      <c r="U4" s="131"/>
      <c r="V4" s="132"/>
      <c r="W4" s="155"/>
    </row>
    <row r="5" spans="1:23" ht="27.6" x14ac:dyDescent="0.25">
      <c r="A5" s="70">
        <v>71000763</v>
      </c>
      <c r="B5" s="72" t="s">
        <v>204</v>
      </c>
      <c r="C5" s="65">
        <v>7001</v>
      </c>
      <c r="D5" s="66">
        <v>3111</v>
      </c>
      <c r="E5" s="67" t="s">
        <v>202</v>
      </c>
      <c r="F5" s="68">
        <v>1</v>
      </c>
      <c r="G5" s="69" t="s">
        <v>203</v>
      </c>
      <c r="H5" s="71">
        <v>1</v>
      </c>
      <c r="I5" s="265">
        <v>64281</v>
      </c>
      <c r="J5" s="266">
        <v>19070</v>
      </c>
      <c r="K5" s="148">
        <v>35586</v>
      </c>
      <c r="L5" s="241">
        <v>8145</v>
      </c>
      <c r="M5" s="267"/>
      <c r="N5" s="243">
        <v>127082</v>
      </c>
      <c r="O5" s="228">
        <v>43208</v>
      </c>
      <c r="P5" s="229">
        <v>1906</v>
      </c>
      <c r="Q5" s="230">
        <f>SUM(N5:P5)</f>
        <v>172196</v>
      </c>
      <c r="R5" s="158"/>
      <c r="S5" s="221"/>
      <c r="T5" s="227">
        <v>19171.999999999985</v>
      </c>
      <c r="U5" s="228">
        <v>6518</v>
      </c>
      <c r="V5" s="229">
        <v>286</v>
      </c>
      <c r="W5" s="230">
        <v>25975.999999999985</v>
      </c>
    </row>
    <row r="6" spans="1:23" ht="27.6" x14ac:dyDescent="0.25">
      <c r="A6" s="78">
        <v>71000755</v>
      </c>
      <c r="B6" s="80" t="s">
        <v>206</v>
      </c>
      <c r="C6" s="73">
        <v>7002</v>
      </c>
      <c r="D6" s="74">
        <v>3111</v>
      </c>
      <c r="E6" s="75" t="s">
        <v>202</v>
      </c>
      <c r="F6" s="76">
        <v>2</v>
      </c>
      <c r="G6" s="77" t="s">
        <v>205</v>
      </c>
      <c r="H6" s="79">
        <v>1</v>
      </c>
      <c r="I6" s="265">
        <v>70440</v>
      </c>
      <c r="J6" s="266">
        <v>19840</v>
      </c>
      <c r="K6" s="149">
        <v>38995</v>
      </c>
      <c r="L6" s="245">
        <v>8474</v>
      </c>
      <c r="M6" s="268"/>
      <c r="N6" s="243">
        <v>137749</v>
      </c>
      <c r="O6" s="228">
        <v>46835</v>
      </c>
      <c r="P6" s="229">
        <v>2066</v>
      </c>
      <c r="Q6" s="230">
        <f t="shared" ref="Q6" si="0">SUM(N6:P6)</f>
        <v>186650</v>
      </c>
      <c r="R6" s="158"/>
      <c r="S6" s="221"/>
      <c r="T6" s="227">
        <v>27148.999999999985</v>
      </c>
      <c r="U6" s="228">
        <v>9235</v>
      </c>
      <c r="V6" s="229">
        <v>406</v>
      </c>
      <c r="W6" s="230">
        <v>36789.999999999985</v>
      </c>
    </row>
    <row r="7" spans="1:23" x14ac:dyDescent="0.25">
      <c r="A7" s="81">
        <v>71000691</v>
      </c>
      <c r="B7" s="80" t="s">
        <v>208</v>
      </c>
      <c r="C7" s="73">
        <v>7003</v>
      </c>
      <c r="D7" s="74">
        <v>3111</v>
      </c>
      <c r="E7" s="75" t="s">
        <v>202</v>
      </c>
      <c r="F7" s="76">
        <v>3</v>
      </c>
      <c r="G7" s="77" t="s">
        <v>207</v>
      </c>
      <c r="H7" s="79">
        <v>1</v>
      </c>
      <c r="I7" s="265">
        <v>83041</v>
      </c>
      <c r="J7" s="266">
        <v>20672</v>
      </c>
      <c r="K7" s="149">
        <v>45971</v>
      </c>
      <c r="L7" s="245">
        <v>8829</v>
      </c>
      <c r="M7" s="269"/>
      <c r="N7" s="243">
        <v>158513</v>
      </c>
      <c r="O7" s="228">
        <v>53894</v>
      </c>
      <c r="P7" s="229">
        <v>2378</v>
      </c>
      <c r="Q7" s="230">
        <f t="shared" ref="Q7:Q70" si="1">SUM(N7:P7)</f>
        <v>214785</v>
      </c>
      <c r="R7" s="158"/>
      <c r="S7" s="221"/>
      <c r="T7" s="227">
        <v>22993.000000000029</v>
      </c>
      <c r="U7" s="228">
        <v>7814</v>
      </c>
      <c r="V7" s="229">
        <v>348.00000000000023</v>
      </c>
      <c r="W7" s="230">
        <v>31155.000000000029</v>
      </c>
    </row>
    <row r="8" spans="1:23" x14ac:dyDescent="0.25">
      <c r="A8" s="78">
        <v>71000666</v>
      </c>
      <c r="B8" s="80" t="s">
        <v>210</v>
      </c>
      <c r="C8" s="73">
        <v>7004</v>
      </c>
      <c r="D8" s="74">
        <v>3111</v>
      </c>
      <c r="E8" s="75" t="s">
        <v>202</v>
      </c>
      <c r="F8" s="76">
        <v>4</v>
      </c>
      <c r="G8" s="77" t="s">
        <v>209</v>
      </c>
      <c r="H8" s="79">
        <v>1</v>
      </c>
      <c r="I8" s="265">
        <v>58241</v>
      </c>
      <c r="J8" s="266">
        <v>16333</v>
      </c>
      <c r="K8" s="149">
        <v>32242</v>
      </c>
      <c r="L8" s="245">
        <v>6976</v>
      </c>
      <c r="M8" s="269"/>
      <c r="N8" s="243">
        <v>113792</v>
      </c>
      <c r="O8" s="228">
        <v>38689</v>
      </c>
      <c r="P8" s="229">
        <v>1707</v>
      </c>
      <c r="Q8" s="230">
        <f t="shared" si="1"/>
        <v>154188</v>
      </c>
      <c r="R8" s="158"/>
      <c r="S8" s="221"/>
      <c r="T8" s="227">
        <v>20162</v>
      </c>
      <c r="U8" s="228">
        <v>6859</v>
      </c>
      <c r="V8" s="229">
        <v>307</v>
      </c>
      <c r="W8" s="230">
        <v>27328</v>
      </c>
    </row>
    <row r="9" spans="1:23" x14ac:dyDescent="0.25">
      <c r="A9" s="78">
        <v>71000658</v>
      </c>
      <c r="B9" s="80" t="s">
        <v>212</v>
      </c>
      <c r="C9" s="73">
        <v>7005</v>
      </c>
      <c r="D9" s="74">
        <v>3111</v>
      </c>
      <c r="E9" s="75" t="s">
        <v>202</v>
      </c>
      <c r="F9" s="76">
        <v>5</v>
      </c>
      <c r="G9" s="77" t="s">
        <v>211</v>
      </c>
      <c r="H9" s="79">
        <v>1</v>
      </c>
      <c r="I9" s="265">
        <v>74480</v>
      </c>
      <c r="J9" s="266">
        <v>18656</v>
      </c>
      <c r="K9" s="149">
        <v>41232</v>
      </c>
      <c r="L9" s="245">
        <v>7968</v>
      </c>
      <c r="M9" s="269"/>
      <c r="N9" s="243">
        <v>142336</v>
      </c>
      <c r="O9" s="228">
        <v>48394</v>
      </c>
      <c r="P9" s="229">
        <v>2135</v>
      </c>
      <c r="Q9" s="230">
        <f t="shared" si="1"/>
        <v>192865</v>
      </c>
      <c r="R9" s="158"/>
      <c r="S9" s="221"/>
      <c r="T9" s="227">
        <v>24276</v>
      </c>
      <c r="U9" s="228">
        <v>8254</v>
      </c>
      <c r="V9" s="229">
        <v>365</v>
      </c>
      <c r="W9" s="230">
        <v>32895</v>
      </c>
    </row>
    <row r="10" spans="1:23" x14ac:dyDescent="0.25">
      <c r="A10" s="78">
        <v>71000682</v>
      </c>
      <c r="B10" s="80" t="s">
        <v>214</v>
      </c>
      <c r="C10" s="73">
        <v>7006</v>
      </c>
      <c r="D10" s="74">
        <v>3111</v>
      </c>
      <c r="E10" s="75" t="s">
        <v>202</v>
      </c>
      <c r="F10" s="76">
        <v>6</v>
      </c>
      <c r="G10" s="77" t="s">
        <v>213</v>
      </c>
      <c r="H10" s="79">
        <v>1</v>
      </c>
      <c r="I10" s="265">
        <v>58400</v>
      </c>
      <c r="J10" s="266">
        <v>17048</v>
      </c>
      <c r="K10" s="149">
        <v>32330</v>
      </c>
      <c r="L10" s="245">
        <v>7281</v>
      </c>
      <c r="M10" s="269"/>
      <c r="N10" s="243">
        <v>115059</v>
      </c>
      <c r="O10" s="228">
        <v>39120</v>
      </c>
      <c r="P10" s="229">
        <v>1726</v>
      </c>
      <c r="Q10" s="230">
        <f t="shared" si="1"/>
        <v>155905</v>
      </c>
      <c r="R10" s="158"/>
      <c r="S10" s="221"/>
      <c r="T10" s="227">
        <v>18988.999999999985</v>
      </c>
      <c r="U10" s="228">
        <v>6460.0000000000036</v>
      </c>
      <c r="V10" s="229">
        <v>286</v>
      </c>
      <c r="W10" s="230">
        <v>25734.999999999989</v>
      </c>
    </row>
    <row r="11" spans="1:23" ht="27.6" x14ac:dyDescent="0.25">
      <c r="A11" s="78">
        <v>71000747</v>
      </c>
      <c r="B11" s="80" t="s">
        <v>216</v>
      </c>
      <c r="C11" s="73">
        <v>7007</v>
      </c>
      <c r="D11" s="74">
        <v>3111</v>
      </c>
      <c r="E11" s="75" t="s">
        <v>202</v>
      </c>
      <c r="F11" s="76">
        <v>7</v>
      </c>
      <c r="G11" s="77" t="s">
        <v>215</v>
      </c>
      <c r="H11" s="79">
        <v>1</v>
      </c>
      <c r="I11" s="265">
        <v>85486</v>
      </c>
      <c r="J11" s="266">
        <v>26390</v>
      </c>
      <c r="K11" s="149">
        <v>47325</v>
      </c>
      <c r="L11" s="245">
        <v>11271</v>
      </c>
      <c r="M11" s="269"/>
      <c r="N11" s="243">
        <v>170472</v>
      </c>
      <c r="O11" s="228">
        <v>57960</v>
      </c>
      <c r="P11" s="229">
        <v>2557</v>
      </c>
      <c r="Q11" s="230">
        <f t="shared" si="1"/>
        <v>230989</v>
      </c>
      <c r="R11" s="158"/>
      <c r="S11" s="221"/>
      <c r="T11" s="227">
        <v>29782</v>
      </c>
      <c r="U11" s="228">
        <v>10130</v>
      </c>
      <c r="V11" s="229">
        <v>447</v>
      </c>
      <c r="W11" s="230">
        <v>40359</v>
      </c>
    </row>
    <row r="12" spans="1:23" x14ac:dyDescent="0.25">
      <c r="A12" s="78">
        <v>71000712</v>
      </c>
      <c r="B12" s="80" t="s">
        <v>218</v>
      </c>
      <c r="C12" s="73">
        <v>7008</v>
      </c>
      <c r="D12" s="74">
        <v>3111</v>
      </c>
      <c r="E12" s="75" t="s">
        <v>202</v>
      </c>
      <c r="F12" s="76">
        <v>8</v>
      </c>
      <c r="G12" s="77" t="s">
        <v>217</v>
      </c>
      <c r="H12" s="79">
        <v>1</v>
      </c>
      <c r="I12" s="265">
        <v>63440</v>
      </c>
      <c r="J12" s="266">
        <v>16162</v>
      </c>
      <c r="K12" s="149">
        <v>35120</v>
      </c>
      <c r="L12" s="245">
        <v>6903</v>
      </c>
      <c r="M12" s="269"/>
      <c r="N12" s="243">
        <v>121625</v>
      </c>
      <c r="O12" s="228">
        <v>41353</v>
      </c>
      <c r="P12" s="229">
        <v>1824</v>
      </c>
      <c r="Q12" s="230">
        <f t="shared" si="1"/>
        <v>164802</v>
      </c>
      <c r="R12" s="158"/>
      <c r="S12" s="221"/>
      <c r="T12" s="227">
        <v>29305</v>
      </c>
      <c r="U12" s="228">
        <v>9963</v>
      </c>
      <c r="V12" s="229">
        <v>444</v>
      </c>
      <c r="W12" s="230">
        <v>39712</v>
      </c>
    </row>
    <row r="13" spans="1:23" ht="27.6" x14ac:dyDescent="0.25">
      <c r="A13" s="78">
        <v>71000640</v>
      </c>
      <c r="B13" s="80" t="s">
        <v>220</v>
      </c>
      <c r="C13" s="73">
        <v>7009</v>
      </c>
      <c r="D13" s="74">
        <v>3111</v>
      </c>
      <c r="E13" s="75" t="s">
        <v>202</v>
      </c>
      <c r="F13" s="76">
        <v>9</v>
      </c>
      <c r="G13" s="77" t="s">
        <v>219</v>
      </c>
      <c r="H13" s="79">
        <v>1</v>
      </c>
      <c r="I13" s="266">
        <v>57960</v>
      </c>
      <c r="J13" s="266">
        <v>14360</v>
      </c>
      <c r="K13" s="149">
        <v>32086</v>
      </c>
      <c r="L13" s="245">
        <v>6133</v>
      </c>
      <c r="M13" s="269"/>
      <c r="N13" s="243">
        <v>110539</v>
      </c>
      <c r="O13" s="228">
        <v>37583</v>
      </c>
      <c r="P13" s="229">
        <v>1658</v>
      </c>
      <c r="Q13" s="230">
        <f t="shared" si="1"/>
        <v>149780</v>
      </c>
      <c r="R13" s="158"/>
      <c r="S13" s="221"/>
      <c r="T13" s="227">
        <v>17419</v>
      </c>
      <c r="U13" s="228">
        <v>5923</v>
      </c>
      <c r="V13" s="229">
        <v>258</v>
      </c>
      <c r="W13" s="230">
        <v>23600</v>
      </c>
    </row>
    <row r="14" spans="1:23" ht="27.6" x14ac:dyDescent="0.25">
      <c r="A14" s="78">
        <v>71194550</v>
      </c>
      <c r="B14" s="80" t="s">
        <v>222</v>
      </c>
      <c r="C14" s="73">
        <v>7010</v>
      </c>
      <c r="D14" s="74">
        <v>3111</v>
      </c>
      <c r="E14" s="75" t="s">
        <v>202</v>
      </c>
      <c r="F14" s="76">
        <v>10</v>
      </c>
      <c r="G14" s="77" t="s">
        <v>221</v>
      </c>
      <c r="H14" s="79">
        <v>1</v>
      </c>
      <c r="I14" s="265">
        <v>62700</v>
      </c>
      <c r="J14" s="266">
        <v>20762</v>
      </c>
      <c r="K14" s="149">
        <v>34710</v>
      </c>
      <c r="L14" s="245">
        <v>8868</v>
      </c>
      <c r="M14" s="269"/>
      <c r="N14" s="243">
        <v>127040</v>
      </c>
      <c r="O14" s="228">
        <v>43194</v>
      </c>
      <c r="P14" s="229">
        <v>1906</v>
      </c>
      <c r="Q14" s="230">
        <f t="shared" si="1"/>
        <v>172140</v>
      </c>
      <c r="R14" s="158"/>
      <c r="S14" s="221"/>
      <c r="T14" s="227">
        <v>7620</v>
      </c>
      <c r="U14" s="228">
        <v>2594</v>
      </c>
      <c r="V14" s="229">
        <v>116</v>
      </c>
      <c r="W14" s="230">
        <v>10330</v>
      </c>
    </row>
    <row r="15" spans="1:23" x14ac:dyDescent="0.25">
      <c r="A15" s="78">
        <v>71011439</v>
      </c>
      <c r="B15" s="80" t="s">
        <v>224</v>
      </c>
      <c r="C15" s="73">
        <v>7011</v>
      </c>
      <c r="D15" s="74">
        <v>3111</v>
      </c>
      <c r="E15" s="75" t="s">
        <v>202</v>
      </c>
      <c r="F15" s="76">
        <v>11</v>
      </c>
      <c r="G15" s="77" t="s">
        <v>223</v>
      </c>
      <c r="H15" s="79">
        <v>1</v>
      </c>
      <c r="I15" s="266">
        <v>16227</v>
      </c>
      <c r="J15" s="266">
        <v>5544</v>
      </c>
      <c r="K15" s="149">
        <v>8983</v>
      </c>
      <c r="L15" s="245">
        <v>2368</v>
      </c>
      <c r="M15" s="269"/>
      <c r="N15" s="243">
        <v>33122</v>
      </c>
      <c r="O15" s="228">
        <v>11261</v>
      </c>
      <c r="P15" s="229">
        <v>497</v>
      </c>
      <c r="Q15" s="230">
        <f t="shared" si="1"/>
        <v>44880</v>
      </c>
      <c r="R15" s="158"/>
      <c r="S15" s="221"/>
      <c r="T15" s="227">
        <v>5552</v>
      </c>
      <c r="U15" s="228">
        <v>1891</v>
      </c>
      <c r="V15" s="229">
        <v>87</v>
      </c>
      <c r="W15" s="230">
        <v>7530</v>
      </c>
    </row>
    <row r="16" spans="1:23" x14ac:dyDescent="0.25">
      <c r="A16" s="78">
        <v>70993475</v>
      </c>
      <c r="B16" s="80" t="s">
        <v>226</v>
      </c>
      <c r="C16" s="73">
        <v>7012</v>
      </c>
      <c r="D16" s="74">
        <v>3111</v>
      </c>
      <c r="E16" s="75" t="s">
        <v>202</v>
      </c>
      <c r="F16" s="76">
        <v>12</v>
      </c>
      <c r="G16" s="77" t="s">
        <v>225</v>
      </c>
      <c r="H16" s="79">
        <v>1</v>
      </c>
      <c r="I16" s="266">
        <v>9720</v>
      </c>
      <c r="J16" s="266">
        <v>3900</v>
      </c>
      <c r="K16" s="149">
        <v>5381</v>
      </c>
      <c r="L16" s="245">
        <v>1666</v>
      </c>
      <c r="M16" s="269"/>
      <c r="N16" s="243">
        <v>20667</v>
      </c>
      <c r="O16" s="228">
        <v>7027</v>
      </c>
      <c r="P16" s="229">
        <v>310</v>
      </c>
      <c r="Q16" s="230">
        <f t="shared" si="1"/>
        <v>28004</v>
      </c>
      <c r="R16" s="158"/>
      <c r="S16" s="221"/>
      <c r="T16" s="227">
        <v>3426.9999999999964</v>
      </c>
      <c r="U16" s="228">
        <v>1167</v>
      </c>
      <c r="V16" s="229">
        <v>50</v>
      </c>
      <c r="W16" s="230">
        <v>4643.9999999999964</v>
      </c>
    </row>
    <row r="17" spans="1:23" x14ac:dyDescent="0.25">
      <c r="A17" s="78">
        <v>70981540</v>
      </c>
      <c r="B17" s="80" t="s">
        <v>228</v>
      </c>
      <c r="C17" s="73">
        <v>7013</v>
      </c>
      <c r="D17" s="74">
        <v>3111</v>
      </c>
      <c r="E17" s="75" t="s">
        <v>202</v>
      </c>
      <c r="F17" s="76">
        <v>13</v>
      </c>
      <c r="G17" s="77" t="s">
        <v>227</v>
      </c>
      <c r="H17" s="79">
        <v>1</v>
      </c>
      <c r="I17" s="266">
        <v>24515</v>
      </c>
      <c r="J17" s="266">
        <v>7167</v>
      </c>
      <c r="K17" s="149">
        <v>13571</v>
      </c>
      <c r="L17" s="245">
        <v>3061</v>
      </c>
      <c r="M17" s="269"/>
      <c r="N17" s="243">
        <v>48314</v>
      </c>
      <c r="O17" s="228">
        <v>16427</v>
      </c>
      <c r="P17" s="229">
        <v>725</v>
      </c>
      <c r="Q17" s="230">
        <f t="shared" si="1"/>
        <v>65466</v>
      </c>
      <c r="R17" s="158"/>
      <c r="S17" s="221"/>
      <c r="T17" s="227">
        <v>8974.0000000000073</v>
      </c>
      <c r="U17" s="228">
        <v>3047</v>
      </c>
      <c r="V17" s="229">
        <v>135</v>
      </c>
      <c r="W17" s="230">
        <v>12156.000000000007</v>
      </c>
    </row>
    <row r="18" spans="1:23" ht="27.6" x14ac:dyDescent="0.25">
      <c r="A18" s="78">
        <v>75017423</v>
      </c>
      <c r="B18" s="82" t="s">
        <v>230</v>
      </c>
      <c r="C18" s="73">
        <v>7014</v>
      </c>
      <c r="D18" s="74">
        <v>3111</v>
      </c>
      <c r="E18" s="75" t="s">
        <v>202</v>
      </c>
      <c r="F18" s="76">
        <v>14</v>
      </c>
      <c r="G18" s="77" t="s">
        <v>229</v>
      </c>
      <c r="H18" s="79">
        <v>1</v>
      </c>
      <c r="I18" s="266">
        <v>41278</v>
      </c>
      <c r="J18" s="266">
        <v>16566</v>
      </c>
      <c r="K18" s="149">
        <v>22851</v>
      </c>
      <c r="L18" s="245">
        <v>7075</v>
      </c>
      <c r="M18" s="269"/>
      <c r="N18" s="243">
        <v>87770</v>
      </c>
      <c r="O18" s="228">
        <v>29842</v>
      </c>
      <c r="P18" s="229">
        <v>1317</v>
      </c>
      <c r="Q18" s="230">
        <f t="shared" si="1"/>
        <v>118929</v>
      </c>
      <c r="R18" s="158"/>
      <c r="S18" s="221"/>
      <c r="T18" s="227">
        <v>16130</v>
      </c>
      <c r="U18" s="228">
        <v>5482</v>
      </c>
      <c r="V18" s="229">
        <v>247</v>
      </c>
      <c r="W18" s="230">
        <v>21859</v>
      </c>
    </row>
    <row r="19" spans="1:23" ht="27.6" x14ac:dyDescent="0.25">
      <c r="A19" s="78">
        <v>75017504</v>
      </c>
      <c r="B19" s="80" t="s">
        <v>232</v>
      </c>
      <c r="C19" s="73">
        <v>7015</v>
      </c>
      <c r="D19" s="74">
        <v>3111</v>
      </c>
      <c r="E19" s="75" t="s">
        <v>202</v>
      </c>
      <c r="F19" s="76">
        <v>15</v>
      </c>
      <c r="G19" s="77" t="s">
        <v>231</v>
      </c>
      <c r="H19" s="79">
        <v>1</v>
      </c>
      <c r="I19" s="266">
        <v>39920</v>
      </c>
      <c r="J19" s="266">
        <v>17816</v>
      </c>
      <c r="K19" s="149">
        <v>22100</v>
      </c>
      <c r="L19" s="245">
        <v>7609</v>
      </c>
      <c r="M19" s="269"/>
      <c r="N19" s="243">
        <v>87445</v>
      </c>
      <c r="O19" s="228">
        <v>29731</v>
      </c>
      <c r="P19" s="229">
        <v>1312</v>
      </c>
      <c r="Q19" s="230">
        <f t="shared" si="1"/>
        <v>118488</v>
      </c>
      <c r="R19" s="158"/>
      <c r="S19" s="221"/>
      <c r="T19" s="227">
        <v>19275</v>
      </c>
      <c r="U19" s="228">
        <v>6551</v>
      </c>
      <c r="V19" s="229">
        <v>292</v>
      </c>
      <c r="W19" s="230">
        <v>26118</v>
      </c>
    </row>
    <row r="20" spans="1:23" x14ac:dyDescent="0.25">
      <c r="A20" s="78">
        <v>70999848</v>
      </c>
      <c r="B20" s="80" t="s">
        <v>234</v>
      </c>
      <c r="C20" s="73">
        <v>7016</v>
      </c>
      <c r="D20" s="74">
        <v>3111</v>
      </c>
      <c r="E20" s="75" t="s">
        <v>202</v>
      </c>
      <c r="F20" s="76">
        <v>16</v>
      </c>
      <c r="G20" s="77" t="s">
        <v>233</v>
      </c>
      <c r="H20" s="79">
        <v>1</v>
      </c>
      <c r="I20" s="266">
        <v>17960</v>
      </c>
      <c r="J20" s="266">
        <v>3752</v>
      </c>
      <c r="K20" s="149">
        <v>9943</v>
      </c>
      <c r="L20" s="245">
        <v>1602</v>
      </c>
      <c r="M20" s="269"/>
      <c r="N20" s="243">
        <v>33257</v>
      </c>
      <c r="O20" s="228">
        <v>11307</v>
      </c>
      <c r="P20" s="229">
        <v>499</v>
      </c>
      <c r="Q20" s="230">
        <f t="shared" si="1"/>
        <v>45063</v>
      </c>
      <c r="R20" s="158"/>
      <c r="S20" s="221"/>
      <c r="T20" s="227">
        <v>4187</v>
      </c>
      <c r="U20" s="228">
        <v>1427</v>
      </c>
      <c r="V20" s="229">
        <v>59</v>
      </c>
      <c r="W20" s="230">
        <v>5673</v>
      </c>
    </row>
    <row r="21" spans="1:23" x14ac:dyDescent="0.25">
      <c r="A21" s="78">
        <v>70983372</v>
      </c>
      <c r="B21" s="83" t="s">
        <v>236</v>
      </c>
      <c r="C21" s="73">
        <v>7017</v>
      </c>
      <c r="D21" s="74">
        <v>3111</v>
      </c>
      <c r="E21" s="75" t="s">
        <v>202</v>
      </c>
      <c r="F21" s="76">
        <v>17</v>
      </c>
      <c r="G21" s="77" t="s">
        <v>235</v>
      </c>
      <c r="H21" s="79">
        <v>1</v>
      </c>
      <c r="I21" s="266">
        <v>16910</v>
      </c>
      <c r="J21" s="266">
        <v>6558</v>
      </c>
      <c r="K21" s="149">
        <v>9361</v>
      </c>
      <c r="L21" s="245">
        <v>2801</v>
      </c>
      <c r="M21" s="269"/>
      <c r="N21" s="243">
        <v>35630</v>
      </c>
      <c r="O21" s="228">
        <v>12114</v>
      </c>
      <c r="P21" s="229">
        <v>534</v>
      </c>
      <c r="Q21" s="230">
        <f t="shared" si="1"/>
        <v>48278</v>
      </c>
      <c r="R21" s="158"/>
      <c r="S21" s="221"/>
      <c r="T21" s="227">
        <v>5530</v>
      </c>
      <c r="U21" s="228">
        <v>1884</v>
      </c>
      <c r="V21" s="229">
        <v>84</v>
      </c>
      <c r="W21" s="230">
        <v>7498</v>
      </c>
    </row>
    <row r="22" spans="1:23" x14ac:dyDescent="0.25">
      <c r="A22" s="78">
        <v>70995605</v>
      </c>
      <c r="B22" s="80" t="s">
        <v>238</v>
      </c>
      <c r="C22" s="89">
        <v>7018</v>
      </c>
      <c r="D22" s="74">
        <v>3111</v>
      </c>
      <c r="E22" s="88" t="s">
        <v>202</v>
      </c>
      <c r="F22" s="74">
        <v>18</v>
      </c>
      <c r="G22" s="77" t="s">
        <v>237</v>
      </c>
      <c r="H22" s="79">
        <v>1</v>
      </c>
      <c r="I22" s="266">
        <v>9600</v>
      </c>
      <c r="J22" s="266">
        <v>2008</v>
      </c>
      <c r="K22" s="232">
        <v>5315</v>
      </c>
      <c r="L22" s="245">
        <v>858</v>
      </c>
      <c r="M22" s="269"/>
      <c r="N22" s="243">
        <v>17781</v>
      </c>
      <c r="O22" s="244">
        <v>6046</v>
      </c>
      <c r="P22" s="173">
        <v>267</v>
      </c>
      <c r="Q22" s="230">
        <f t="shared" si="1"/>
        <v>24094</v>
      </c>
      <c r="R22" s="158"/>
      <c r="S22" s="221"/>
      <c r="T22" s="227">
        <v>2301</v>
      </c>
      <c r="U22" s="228">
        <v>786</v>
      </c>
      <c r="V22" s="229">
        <v>37</v>
      </c>
      <c r="W22" s="230">
        <v>3124</v>
      </c>
    </row>
    <row r="23" spans="1:23" x14ac:dyDescent="0.25">
      <c r="A23" s="78">
        <v>75016575</v>
      </c>
      <c r="B23" s="80" t="s">
        <v>240</v>
      </c>
      <c r="C23" s="89">
        <v>7019</v>
      </c>
      <c r="D23" s="74">
        <v>3111</v>
      </c>
      <c r="E23" s="88" t="s">
        <v>202</v>
      </c>
      <c r="F23" s="74">
        <v>19</v>
      </c>
      <c r="G23" s="77" t="s">
        <v>239</v>
      </c>
      <c r="H23" s="79">
        <v>1</v>
      </c>
      <c r="I23" s="266">
        <v>17530</v>
      </c>
      <c r="J23" s="266">
        <v>5128</v>
      </c>
      <c r="K23" s="232">
        <v>9705</v>
      </c>
      <c r="L23" s="245">
        <v>2190</v>
      </c>
      <c r="M23" s="269"/>
      <c r="N23" s="243">
        <v>34553</v>
      </c>
      <c r="O23" s="244">
        <v>11748</v>
      </c>
      <c r="P23" s="173">
        <v>518</v>
      </c>
      <c r="Q23" s="230">
        <f t="shared" si="1"/>
        <v>46819</v>
      </c>
      <c r="R23" s="158"/>
      <c r="S23" s="221"/>
      <c r="T23" s="227">
        <v>5543</v>
      </c>
      <c r="U23" s="228">
        <v>1888</v>
      </c>
      <c r="V23" s="229">
        <v>78</v>
      </c>
      <c r="W23" s="230">
        <v>7509</v>
      </c>
    </row>
    <row r="24" spans="1:23" x14ac:dyDescent="0.25">
      <c r="A24" s="78">
        <v>71006036</v>
      </c>
      <c r="B24" s="80" t="s">
        <v>242</v>
      </c>
      <c r="C24" s="89">
        <v>7020</v>
      </c>
      <c r="D24" s="74">
        <v>3111</v>
      </c>
      <c r="E24" s="88" t="s">
        <v>202</v>
      </c>
      <c r="F24" s="74">
        <v>20</v>
      </c>
      <c r="G24" s="77" t="s">
        <v>241</v>
      </c>
      <c r="H24" s="79">
        <v>1</v>
      </c>
      <c r="I24" s="266">
        <v>18348</v>
      </c>
      <c r="J24" s="266">
        <v>3136</v>
      </c>
      <c r="K24" s="232">
        <v>10157</v>
      </c>
      <c r="L24" s="245">
        <v>1339</v>
      </c>
      <c r="M24" s="269"/>
      <c r="N24" s="243">
        <v>32980</v>
      </c>
      <c r="O24" s="244">
        <v>11213</v>
      </c>
      <c r="P24" s="173">
        <v>495</v>
      </c>
      <c r="Q24" s="230">
        <f t="shared" si="1"/>
        <v>44688</v>
      </c>
      <c r="R24" s="158"/>
      <c r="S24" s="221"/>
      <c r="T24" s="227">
        <v>7940</v>
      </c>
      <c r="U24" s="228">
        <v>2703</v>
      </c>
      <c r="V24" s="229">
        <v>115</v>
      </c>
      <c r="W24" s="230">
        <v>10758</v>
      </c>
    </row>
    <row r="25" spans="1:23" x14ac:dyDescent="0.25">
      <c r="A25" s="78">
        <v>71006401</v>
      </c>
      <c r="B25" s="80" t="s">
        <v>244</v>
      </c>
      <c r="C25" s="89">
        <v>7021</v>
      </c>
      <c r="D25" s="74">
        <v>3111</v>
      </c>
      <c r="E25" s="88" t="s">
        <v>202</v>
      </c>
      <c r="F25" s="74">
        <v>21</v>
      </c>
      <c r="G25" s="77" t="s">
        <v>243</v>
      </c>
      <c r="H25" s="79">
        <v>1</v>
      </c>
      <c r="I25" s="266">
        <v>9960</v>
      </c>
      <c r="J25" s="266">
        <v>2000</v>
      </c>
      <c r="K25" s="232">
        <v>5514</v>
      </c>
      <c r="L25" s="245">
        <v>854</v>
      </c>
      <c r="M25" s="269"/>
      <c r="N25" s="243">
        <v>18328</v>
      </c>
      <c r="O25" s="244">
        <v>6232</v>
      </c>
      <c r="P25" s="173">
        <v>275</v>
      </c>
      <c r="Q25" s="230">
        <f t="shared" si="1"/>
        <v>24835</v>
      </c>
      <c r="R25" s="158"/>
      <c r="S25" s="221"/>
      <c r="T25" s="227">
        <v>3808</v>
      </c>
      <c r="U25" s="228">
        <v>1292</v>
      </c>
      <c r="V25" s="229">
        <v>55</v>
      </c>
      <c r="W25" s="230">
        <v>5155</v>
      </c>
    </row>
    <row r="26" spans="1:23" x14ac:dyDescent="0.25">
      <c r="A26" s="78">
        <v>75007851</v>
      </c>
      <c r="B26" s="80" t="s">
        <v>246</v>
      </c>
      <c r="C26" s="89">
        <v>7022</v>
      </c>
      <c r="D26" s="74">
        <v>3111</v>
      </c>
      <c r="E26" s="88" t="s">
        <v>202</v>
      </c>
      <c r="F26" s="74">
        <v>22</v>
      </c>
      <c r="G26" s="77" t="s">
        <v>245</v>
      </c>
      <c r="H26" s="79">
        <v>1</v>
      </c>
      <c r="I26" s="266">
        <v>30808</v>
      </c>
      <c r="J26" s="266">
        <v>8824</v>
      </c>
      <c r="K26" s="232">
        <v>17055</v>
      </c>
      <c r="L26" s="245">
        <v>3769</v>
      </c>
      <c r="M26" s="269"/>
      <c r="N26" s="243">
        <v>60456</v>
      </c>
      <c r="O26" s="244">
        <v>20555</v>
      </c>
      <c r="P26" s="173">
        <v>907</v>
      </c>
      <c r="Q26" s="230">
        <f t="shared" si="1"/>
        <v>81918</v>
      </c>
      <c r="R26" s="158"/>
      <c r="S26" s="221"/>
      <c r="T26" s="227">
        <v>12876</v>
      </c>
      <c r="U26" s="228">
        <v>4375</v>
      </c>
      <c r="V26" s="229">
        <v>197</v>
      </c>
      <c r="W26" s="230">
        <v>17448</v>
      </c>
    </row>
    <row r="27" spans="1:23" x14ac:dyDescent="0.25">
      <c r="A27" s="78">
        <v>70990859</v>
      </c>
      <c r="B27" s="80" t="s">
        <v>248</v>
      </c>
      <c r="C27" s="89">
        <v>7024</v>
      </c>
      <c r="D27" s="74">
        <v>3111</v>
      </c>
      <c r="E27" s="88" t="s">
        <v>202</v>
      </c>
      <c r="F27" s="74">
        <v>23</v>
      </c>
      <c r="G27" s="77" t="s">
        <v>247</v>
      </c>
      <c r="H27" s="79">
        <v>1</v>
      </c>
      <c r="I27" s="266">
        <v>16992</v>
      </c>
      <c r="J27" s="266">
        <v>3972</v>
      </c>
      <c r="K27" s="232">
        <v>9407</v>
      </c>
      <c r="L27" s="245">
        <v>1696</v>
      </c>
      <c r="M27" s="269"/>
      <c r="N27" s="243">
        <v>32067</v>
      </c>
      <c r="O27" s="244">
        <v>10903</v>
      </c>
      <c r="P27" s="173">
        <v>481</v>
      </c>
      <c r="Q27" s="230">
        <f t="shared" si="1"/>
        <v>43451</v>
      </c>
      <c r="R27" s="158"/>
      <c r="S27" s="221"/>
      <c r="T27" s="227">
        <v>3487</v>
      </c>
      <c r="U27" s="228">
        <v>1183</v>
      </c>
      <c r="V27" s="229">
        <v>51</v>
      </c>
      <c r="W27" s="230">
        <v>4721</v>
      </c>
    </row>
    <row r="28" spans="1:23" x14ac:dyDescent="0.25">
      <c r="A28" s="78">
        <v>70993858</v>
      </c>
      <c r="B28" s="80" t="s">
        <v>250</v>
      </c>
      <c r="C28" s="89">
        <v>7025</v>
      </c>
      <c r="D28" s="74">
        <v>3111</v>
      </c>
      <c r="E28" s="88" t="s">
        <v>202</v>
      </c>
      <c r="F28" s="74">
        <v>24</v>
      </c>
      <c r="G28" s="77" t="s">
        <v>249</v>
      </c>
      <c r="H28" s="79">
        <v>1</v>
      </c>
      <c r="I28" s="266">
        <v>9312</v>
      </c>
      <c r="J28" s="266">
        <v>1900</v>
      </c>
      <c r="K28" s="232">
        <v>5155</v>
      </c>
      <c r="L28" s="245">
        <v>811</v>
      </c>
      <c r="M28" s="269"/>
      <c r="N28" s="243">
        <v>17178</v>
      </c>
      <c r="O28" s="244">
        <v>5841</v>
      </c>
      <c r="P28" s="173">
        <v>258</v>
      </c>
      <c r="Q28" s="230">
        <f t="shared" si="1"/>
        <v>23277</v>
      </c>
      <c r="R28" s="158"/>
      <c r="S28" s="221"/>
      <c r="T28" s="227">
        <v>2108</v>
      </c>
      <c r="U28" s="228">
        <v>721</v>
      </c>
      <c r="V28" s="229">
        <v>28</v>
      </c>
      <c r="W28" s="230">
        <v>2857</v>
      </c>
    </row>
    <row r="29" spans="1:23" ht="27.6" x14ac:dyDescent="0.25">
      <c r="A29" s="78">
        <v>70988901</v>
      </c>
      <c r="B29" s="80" t="s">
        <v>252</v>
      </c>
      <c r="C29" s="89">
        <v>7026</v>
      </c>
      <c r="D29" s="74">
        <v>3111</v>
      </c>
      <c r="E29" s="88" t="s">
        <v>202</v>
      </c>
      <c r="F29" s="74">
        <v>25</v>
      </c>
      <c r="G29" s="77" t="s">
        <v>251</v>
      </c>
      <c r="H29" s="79">
        <v>1</v>
      </c>
      <c r="I29" s="266">
        <v>81800</v>
      </c>
      <c r="J29" s="266">
        <v>16201</v>
      </c>
      <c r="K29" s="232">
        <v>45284</v>
      </c>
      <c r="L29" s="245">
        <v>6919</v>
      </c>
      <c r="M29" s="269"/>
      <c r="N29" s="243">
        <v>150204</v>
      </c>
      <c r="O29" s="244">
        <v>51069</v>
      </c>
      <c r="P29" s="173">
        <v>2253</v>
      </c>
      <c r="Q29" s="230">
        <f t="shared" si="1"/>
        <v>203526</v>
      </c>
      <c r="R29" s="158"/>
      <c r="S29" s="221"/>
      <c r="T29" s="227">
        <v>32714</v>
      </c>
      <c r="U29" s="228">
        <v>11119</v>
      </c>
      <c r="V29" s="229">
        <v>493</v>
      </c>
      <c r="W29" s="230">
        <v>44326</v>
      </c>
    </row>
    <row r="30" spans="1:23" x14ac:dyDescent="0.25">
      <c r="A30" s="78">
        <v>75019019</v>
      </c>
      <c r="B30" s="84" t="s">
        <v>254</v>
      </c>
      <c r="C30" s="89">
        <v>7027</v>
      </c>
      <c r="D30" s="74">
        <v>3111</v>
      </c>
      <c r="E30" s="88" t="s">
        <v>202</v>
      </c>
      <c r="F30" s="74">
        <v>26</v>
      </c>
      <c r="G30" s="77" t="s">
        <v>253</v>
      </c>
      <c r="H30" s="79">
        <v>1</v>
      </c>
      <c r="I30" s="266">
        <v>17649</v>
      </c>
      <c r="J30" s="266">
        <v>4067</v>
      </c>
      <c r="K30" s="232">
        <v>9770</v>
      </c>
      <c r="L30" s="245">
        <v>1737</v>
      </c>
      <c r="M30" s="269"/>
      <c r="N30" s="243">
        <v>33223</v>
      </c>
      <c r="O30" s="244">
        <v>11296</v>
      </c>
      <c r="P30" s="173">
        <v>498</v>
      </c>
      <c r="Q30" s="230">
        <f t="shared" si="1"/>
        <v>45017</v>
      </c>
      <c r="R30" s="158"/>
      <c r="S30" s="221"/>
      <c r="T30" s="227">
        <v>11232.999999999996</v>
      </c>
      <c r="U30" s="228">
        <v>3816</v>
      </c>
      <c r="V30" s="229">
        <v>168</v>
      </c>
      <c r="W30" s="230">
        <v>15216.999999999996</v>
      </c>
    </row>
    <row r="31" spans="1:23" x14ac:dyDescent="0.25">
      <c r="A31" s="78">
        <v>71013008</v>
      </c>
      <c r="B31" s="80" t="s">
        <v>256</v>
      </c>
      <c r="C31" s="89">
        <v>7028</v>
      </c>
      <c r="D31" s="74">
        <v>3111</v>
      </c>
      <c r="E31" s="88" t="s">
        <v>202</v>
      </c>
      <c r="F31" s="74">
        <v>27</v>
      </c>
      <c r="G31" s="77" t="s">
        <v>255</v>
      </c>
      <c r="H31" s="79">
        <v>1</v>
      </c>
      <c r="I31" s="266">
        <v>19080</v>
      </c>
      <c r="J31" s="266">
        <v>4160</v>
      </c>
      <c r="K31" s="232">
        <v>10563</v>
      </c>
      <c r="L31" s="245">
        <v>1777</v>
      </c>
      <c r="M31" s="269"/>
      <c r="N31" s="243">
        <v>35580</v>
      </c>
      <c r="O31" s="244">
        <v>12097</v>
      </c>
      <c r="P31" s="173">
        <v>534</v>
      </c>
      <c r="Q31" s="230">
        <f t="shared" si="1"/>
        <v>48211</v>
      </c>
      <c r="R31" s="158"/>
      <c r="S31" s="221"/>
      <c r="T31" s="227">
        <v>5070.0000000000036</v>
      </c>
      <c r="U31" s="228">
        <v>1727</v>
      </c>
      <c r="V31" s="229">
        <v>74</v>
      </c>
      <c r="W31" s="230">
        <v>6871.0000000000036</v>
      </c>
    </row>
    <row r="32" spans="1:23" ht="27.6" x14ac:dyDescent="0.25">
      <c r="A32" s="78">
        <v>61222356</v>
      </c>
      <c r="B32" s="84" t="s">
        <v>258</v>
      </c>
      <c r="C32" s="89">
        <v>7029</v>
      </c>
      <c r="D32" s="74">
        <v>3231</v>
      </c>
      <c r="E32" s="88" t="s">
        <v>202</v>
      </c>
      <c r="F32" s="74">
        <v>28</v>
      </c>
      <c r="G32" s="77" t="s">
        <v>257</v>
      </c>
      <c r="H32" s="79">
        <v>1</v>
      </c>
      <c r="I32" s="266">
        <v>242615</v>
      </c>
      <c r="J32" s="266">
        <v>9670</v>
      </c>
      <c r="K32" s="232">
        <v>134310</v>
      </c>
      <c r="L32" s="245">
        <v>4130</v>
      </c>
      <c r="M32" s="269"/>
      <c r="N32" s="243">
        <v>390725</v>
      </c>
      <c r="O32" s="244">
        <v>132847</v>
      </c>
      <c r="P32" s="173">
        <v>5861</v>
      </c>
      <c r="Q32" s="230">
        <f t="shared" si="1"/>
        <v>529433</v>
      </c>
      <c r="R32" s="158"/>
      <c r="S32" s="221"/>
      <c r="T32" s="227">
        <v>95055</v>
      </c>
      <c r="U32" s="228">
        <v>32317</v>
      </c>
      <c r="V32" s="229">
        <v>1421</v>
      </c>
      <c r="W32" s="230">
        <v>128793</v>
      </c>
    </row>
    <row r="33" spans="1:23" ht="27.6" x14ac:dyDescent="0.25">
      <c r="A33" s="78">
        <v>61222364</v>
      </c>
      <c r="B33" s="84" t="s">
        <v>260</v>
      </c>
      <c r="C33" s="89">
        <v>7030</v>
      </c>
      <c r="D33" s="74">
        <v>3231</v>
      </c>
      <c r="E33" s="88" t="s">
        <v>202</v>
      </c>
      <c r="F33" s="74">
        <v>29</v>
      </c>
      <c r="G33" s="77" t="s">
        <v>259</v>
      </c>
      <c r="H33" s="79">
        <v>1</v>
      </c>
      <c r="I33" s="266">
        <v>371544</v>
      </c>
      <c r="J33" s="266">
        <v>27288</v>
      </c>
      <c r="K33" s="232">
        <v>205685</v>
      </c>
      <c r="L33" s="245">
        <v>11655</v>
      </c>
      <c r="M33" s="269"/>
      <c r="N33" s="243">
        <v>616172</v>
      </c>
      <c r="O33" s="244">
        <v>209498</v>
      </c>
      <c r="P33" s="173">
        <v>9242</v>
      </c>
      <c r="Q33" s="230">
        <f t="shared" si="1"/>
        <v>834912</v>
      </c>
      <c r="R33" s="158"/>
      <c r="S33" s="221"/>
      <c r="T33" s="227">
        <v>188512</v>
      </c>
      <c r="U33" s="228">
        <v>64098</v>
      </c>
      <c r="V33" s="229">
        <v>2832</v>
      </c>
      <c r="W33" s="230">
        <v>255442</v>
      </c>
    </row>
    <row r="34" spans="1:23" x14ac:dyDescent="0.25">
      <c r="A34" s="78">
        <v>62695258</v>
      </c>
      <c r="B34" s="80" t="s">
        <v>262</v>
      </c>
      <c r="C34" s="89">
        <v>7031</v>
      </c>
      <c r="D34" s="74">
        <v>3231</v>
      </c>
      <c r="E34" s="88" t="s">
        <v>202</v>
      </c>
      <c r="F34" s="74">
        <v>30</v>
      </c>
      <c r="G34" s="77" t="s">
        <v>261</v>
      </c>
      <c r="H34" s="79">
        <v>1</v>
      </c>
      <c r="I34" s="266">
        <v>83666</v>
      </c>
      <c r="J34" s="266">
        <v>3780</v>
      </c>
      <c r="K34" s="232">
        <v>46317</v>
      </c>
      <c r="L34" s="245">
        <v>1614</v>
      </c>
      <c r="M34" s="269"/>
      <c r="N34" s="243">
        <v>135377</v>
      </c>
      <c r="O34" s="244">
        <v>46028</v>
      </c>
      <c r="P34" s="173">
        <v>2031</v>
      </c>
      <c r="Q34" s="230">
        <f t="shared" si="1"/>
        <v>183436</v>
      </c>
      <c r="R34" s="158"/>
      <c r="S34" s="221"/>
      <c r="T34" s="227">
        <v>32637</v>
      </c>
      <c r="U34" s="228">
        <v>11098</v>
      </c>
      <c r="V34" s="229">
        <v>491</v>
      </c>
      <c r="W34" s="230">
        <v>44226</v>
      </c>
    </row>
    <row r="35" spans="1:23" x14ac:dyDescent="0.25">
      <c r="A35" s="78">
        <v>62695312</v>
      </c>
      <c r="B35" s="80" t="s">
        <v>264</v>
      </c>
      <c r="C35" s="89">
        <v>7032</v>
      </c>
      <c r="D35" s="74">
        <v>3231</v>
      </c>
      <c r="E35" s="88" t="s">
        <v>202</v>
      </c>
      <c r="F35" s="74">
        <v>31</v>
      </c>
      <c r="G35" s="77" t="s">
        <v>263</v>
      </c>
      <c r="H35" s="79">
        <v>1</v>
      </c>
      <c r="I35" s="266">
        <v>40643</v>
      </c>
      <c r="J35" s="266">
        <v>2000</v>
      </c>
      <c r="K35" s="232">
        <v>22500</v>
      </c>
      <c r="L35" s="245">
        <v>854</v>
      </c>
      <c r="M35" s="269"/>
      <c r="N35" s="243">
        <v>65997</v>
      </c>
      <c r="O35" s="244">
        <v>22439</v>
      </c>
      <c r="P35" s="173">
        <v>990</v>
      </c>
      <c r="Q35" s="230">
        <f t="shared" si="1"/>
        <v>89426</v>
      </c>
      <c r="R35" s="158"/>
      <c r="S35" s="221"/>
      <c r="T35" s="227">
        <v>20987</v>
      </c>
      <c r="U35" s="228">
        <v>7139</v>
      </c>
      <c r="V35" s="229">
        <v>310</v>
      </c>
      <c r="W35" s="230">
        <v>28436</v>
      </c>
    </row>
    <row r="36" spans="1:23" x14ac:dyDescent="0.25">
      <c r="A36" s="78">
        <v>62694812</v>
      </c>
      <c r="B36" s="80" t="s">
        <v>266</v>
      </c>
      <c r="C36" s="89">
        <v>7033</v>
      </c>
      <c r="D36" s="74">
        <v>3231</v>
      </c>
      <c r="E36" s="88" t="s">
        <v>202</v>
      </c>
      <c r="F36" s="74">
        <v>32</v>
      </c>
      <c r="G36" s="77" t="s">
        <v>265</v>
      </c>
      <c r="H36" s="79">
        <v>1</v>
      </c>
      <c r="I36" s="266">
        <v>59289</v>
      </c>
      <c r="J36" s="266">
        <v>2640</v>
      </c>
      <c r="K36" s="232">
        <v>32822</v>
      </c>
      <c r="L36" s="245">
        <v>1128</v>
      </c>
      <c r="M36" s="269"/>
      <c r="N36" s="243">
        <v>95879</v>
      </c>
      <c r="O36" s="244">
        <v>32599</v>
      </c>
      <c r="P36" s="173">
        <v>1438</v>
      </c>
      <c r="Q36" s="230">
        <f t="shared" si="1"/>
        <v>129916</v>
      </c>
      <c r="R36" s="158"/>
      <c r="S36" s="221"/>
      <c r="T36" s="227">
        <v>31989</v>
      </c>
      <c r="U36" s="228">
        <v>10879</v>
      </c>
      <c r="V36" s="229">
        <v>478</v>
      </c>
      <c r="W36" s="230">
        <v>43346</v>
      </c>
    </row>
    <row r="37" spans="1:23" ht="27.6" x14ac:dyDescent="0.25">
      <c r="A37" s="78">
        <v>61222275</v>
      </c>
      <c r="B37" s="82" t="s">
        <v>268</v>
      </c>
      <c r="C37" s="89">
        <v>7034</v>
      </c>
      <c r="D37" s="74">
        <v>3233</v>
      </c>
      <c r="E37" s="88" t="s">
        <v>202</v>
      </c>
      <c r="F37" s="74">
        <v>33</v>
      </c>
      <c r="G37" s="77" t="s">
        <v>267</v>
      </c>
      <c r="H37" s="79">
        <v>1</v>
      </c>
      <c r="I37" s="266">
        <v>38608</v>
      </c>
      <c r="J37" s="266">
        <v>10585</v>
      </c>
      <c r="K37" s="232">
        <v>21373</v>
      </c>
      <c r="L37" s="245">
        <v>4521</v>
      </c>
      <c r="M37" s="269"/>
      <c r="N37" s="243">
        <v>75087</v>
      </c>
      <c r="O37" s="244">
        <v>25530</v>
      </c>
      <c r="P37" s="173">
        <v>1126</v>
      </c>
      <c r="Q37" s="230">
        <f t="shared" si="1"/>
        <v>101743</v>
      </c>
      <c r="R37" s="158"/>
      <c r="S37" s="221"/>
      <c r="T37" s="227">
        <v>17207</v>
      </c>
      <c r="U37" s="228">
        <v>5850</v>
      </c>
      <c r="V37" s="229">
        <v>256</v>
      </c>
      <c r="W37" s="230">
        <v>23313</v>
      </c>
    </row>
    <row r="38" spans="1:23" x14ac:dyDescent="0.25">
      <c r="A38" s="78">
        <v>62690493</v>
      </c>
      <c r="B38" s="80" t="s">
        <v>270</v>
      </c>
      <c r="C38" s="89">
        <v>7035</v>
      </c>
      <c r="D38" s="74">
        <v>3233</v>
      </c>
      <c r="E38" s="88" t="s">
        <v>202</v>
      </c>
      <c r="F38" s="74">
        <v>34</v>
      </c>
      <c r="G38" s="77" t="s">
        <v>269</v>
      </c>
      <c r="H38" s="79">
        <v>1</v>
      </c>
      <c r="I38" s="266">
        <v>14360</v>
      </c>
      <c r="J38" s="266">
        <v>4795</v>
      </c>
      <c r="K38" s="232">
        <v>7950</v>
      </c>
      <c r="L38" s="245">
        <v>2048</v>
      </c>
      <c r="M38" s="269"/>
      <c r="N38" s="243">
        <v>29153</v>
      </c>
      <c r="O38" s="244">
        <v>9912</v>
      </c>
      <c r="P38" s="173">
        <v>437</v>
      </c>
      <c r="Q38" s="230">
        <f t="shared" si="1"/>
        <v>39502</v>
      </c>
      <c r="R38" s="158"/>
      <c r="S38" s="221"/>
      <c r="T38" s="227">
        <v>4113</v>
      </c>
      <c r="U38" s="228">
        <v>1402</v>
      </c>
      <c r="V38" s="229">
        <v>57</v>
      </c>
      <c r="W38" s="230">
        <v>5572</v>
      </c>
    </row>
    <row r="39" spans="1:23" x14ac:dyDescent="0.25">
      <c r="A39" s="78">
        <v>62695380</v>
      </c>
      <c r="B39" s="84" t="s">
        <v>272</v>
      </c>
      <c r="C39" s="89">
        <v>7036</v>
      </c>
      <c r="D39" s="74">
        <v>3233</v>
      </c>
      <c r="E39" s="88" t="s">
        <v>202</v>
      </c>
      <c r="F39" s="74">
        <v>35</v>
      </c>
      <c r="G39" s="77" t="s">
        <v>271</v>
      </c>
      <c r="H39" s="79">
        <v>1</v>
      </c>
      <c r="I39" s="266">
        <v>11040</v>
      </c>
      <c r="J39" s="266">
        <v>4520</v>
      </c>
      <c r="K39" s="232">
        <v>6112</v>
      </c>
      <c r="L39" s="245">
        <v>1931</v>
      </c>
      <c r="M39" s="269"/>
      <c r="N39" s="243">
        <v>23603</v>
      </c>
      <c r="O39" s="244">
        <v>8025</v>
      </c>
      <c r="P39" s="173">
        <v>354</v>
      </c>
      <c r="Q39" s="230">
        <f t="shared" si="1"/>
        <v>31982</v>
      </c>
      <c r="R39" s="158"/>
      <c r="S39" s="221"/>
      <c r="T39" s="227">
        <v>5593.0000000000036</v>
      </c>
      <c r="U39" s="228">
        <v>1905</v>
      </c>
      <c r="V39" s="229">
        <v>84</v>
      </c>
      <c r="W39" s="230">
        <v>7582.0000000000036</v>
      </c>
    </row>
    <row r="40" spans="1:23" x14ac:dyDescent="0.25">
      <c r="A40" s="78">
        <v>62694723</v>
      </c>
      <c r="B40" s="80" t="s">
        <v>274</v>
      </c>
      <c r="C40" s="89">
        <v>7037</v>
      </c>
      <c r="D40" s="74">
        <v>3233</v>
      </c>
      <c r="E40" s="88" t="s">
        <v>202</v>
      </c>
      <c r="F40" s="74">
        <v>36</v>
      </c>
      <c r="G40" s="77" t="s">
        <v>273</v>
      </c>
      <c r="H40" s="79">
        <v>1</v>
      </c>
      <c r="I40" s="266">
        <v>11240</v>
      </c>
      <c r="J40" s="266">
        <v>4424</v>
      </c>
      <c r="K40" s="232">
        <v>6222</v>
      </c>
      <c r="L40" s="245">
        <v>1890</v>
      </c>
      <c r="M40" s="269"/>
      <c r="N40" s="243">
        <v>23776</v>
      </c>
      <c r="O40" s="244">
        <v>8084</v>
      </c>
      <c r="P40" s="173">
        <v>357</v>
      </c>
      <c r="Q40" s="230">
        <f t="shared" si="1"/>
        <v>32217</v>
      </c>
      <c r="R40" s="158"/>
      <c r="S40" s="221"/>
      <c r="T40" s="227">
        <v>516</v>
      </c>
      <c r="U40" s="228">
        <v>174</v>
      </c>
      <c r="V40" s="229">
        <v>7</v>
      </c>
      <c r="W40" s="230">
        <v>697</v>
      </c>
    </row>
    <row r="41" spans="1:23" ht="27.6" x14ac:dyDescent="0.25">
      <c r="A41" s="78">
        <v>75017580</v>
      </c>
      <c r="B41" s="80" t="s">
        <v>276</v>
      </c>
      <c r="C41" s="89">
        <v>7038</v>
      </c>
      <c r="D41" s="74">
        <v>3141</v>
      </c>
      <c r="E41" s="88" t="s">
        <v>202</v>
      </c>
      <c r="F41" s="74">
        <v>37</v>
      </c>
      <c r="G41" s="77" t="s">
        <v>275</v>
      </c>
      <c r="H41" s="79">
        <v>1</v>
      </c>
      <c r="I41" s="270"/>
      <c r="J41" s="266">
        <v>18058</v>
      </c>
      <c r="K41" s="232">
        <v>0</v>
      </c>
      <c r="L41" s="245">
        <v>7713</v>
      </c>
      <c r="M41" s="269"/>
      <c r="N41" s="243">
        <v>25771</v>
      </c>
      <c r="O41" s="244">
        <v>8762</v>
      </c>
      <c r="P41" s="173">
        <v>387</v>
      </c>
      <c r="Q41" s="230">
        <f t="shared" si="1"/>
        <v>34920</v>
      </c>
      <c r="R41" s="158"/>
      <c r="S41" s="221"/>
      <c r="T41" s="227">
        <v>14051</v>
      </c>
      <c r="U41" s="228">
        <v>4782</v>
      </c>
      <c r="V41" s="229">
        <v>207</v>
      </c>
      <c r="W41" s="230">
        <v>19040</v>
      </c>
    </row>
    <row r="42" spans="1:23" ht="27.6" x14ac:dyDescent="0.25">
      <c r="A42" s="78">
        <v>70886105</v>
      </c>
      <c r="B42" s="80" t="s">
        <v>278</v>
      </c>
      <c r="C42" s="89">
        <v>7039</v>
      </c>
      <c r="D42" s="74">
        <v>3117</v>
      </c>
      <c r="E42" s="88" t="s">
        <v>202</v>
      </c>
      <c r="F42" s="74">
        <v>38</v>
      </c>
      <c r="G42" s="77" t="s">
        <v>277</v>
      </c>
      <c r="H42" s="79">
        <v>1</v>
      </c>
      <c r="I42" s="266">
        <v>61298</v>
      </c>
      <c r="J42" s="266">
        <v>6296</v>
      </c>
      <c r="K42" s="232">
        <v>33934</v>
      </c>
      <c r="L42" s="245">
        <v>2689</v>
      </c>
      <c r="M42" s="269"/>
      <c r="N42" s="243">
        <v>104217</v>
      </c>
      <c r="O42" s="244">
        <v>35434</v>
      </c>
      <c r="P42" s="173">
        <v>1563</v>
      </c>
      <c r="Q42" s="230">
        <f t="shared" si="1"/>
        <v>141214</v>
      </c>
      <c r="R42" s="158"/>
      <c r="S42" s="221"/>
      <c r="T42" s="227">
        <v>18407</v>
      </c>
      <c r="U42" s="228">
        <v>6254</v>
      </c>
      <c r="V42" s="229">
        <v>273</v>
      </c>
      <c r="W42" s="230">
        <v>24934</v>
      </c>
    </row>
    <row r="43" spans="1:23" ht="27.6" x14ac:dyDescent="0.25">
      <c r="A43" s="78">
        <v>75018136</v>
      </c>
      <c r="B43" s="83" t="s">
        <v>280</v>
      </c>
      <c r="C43" s="89">
        <v>7040</v>
      </c>
      <c r="D43" s="74">
        <v>3117</v>
      </c>
      <c r="E43" s="88" t="s">
        <v>202</v>
      </c>
      <c r="F43" s="74">
        <v>39</v>
      </c>
      <c r="G43" s="77" t="s">
        <v>279</v>
      </c>
      <c r="H43" s="79">
        <v>1</v>
      </c>
      <c r="I43" s="266">
        <v>22741</v>
      </c>
      <c r="J43" s="266">
        <v>2750</v>
      </c>
      <c r="K43" s="232">
        <v>12589</v>
      </c>
      <c r="L43" s="245">
        <v>1175</v>
      </c>
      <c r="M43" s="269"/>
      <c r="N43" s="243">
        <v>39255</v>
      </c>
      <c r="O43" s="244">
        <v>13347</v>
      </c>
      <c r="P43" s="173">
        <v>589</v>
      </c>
      <c r="Q43" s="230">
        <f t="shared" si="1"/>
        <v>53191</v>
      </c>
      <c r="R43" s="158"/>
      <c r="S43" s="221"/>
      <c r="T43" s="227">
        <v>6845.0000000000036</v>
      </c>
      <c r="U43" s="228">
        <v>2327</v>
      </c>
      <c r="V43" s="229">
        <v>99</v>
      </c>
      <c r="W43" s="230">
        <v>9271.0000000000036</v>
      </c>
    </row>
    <row r="44" spans="1:23" ht="27.6" x14ac:dyDescent="0.25">
      <c r="A44" s="78">
        <v>75001659</v>
      </c>
      <c r="B44" s="80" t="s">
        <v>282</v>
      </c>
      <c r="C44" s="89">
        <v>7041</v>
      </c>
      <c r="D44" s="74">
        <v>3117</v>
      </c>
      <c r="E44" s="88" t="s">
        <v>202</v>
      </c>
      <c r="F44" s="74">
        <v>40</v>
      </c>
      <c r="G44" s="77" t="s">
        <v>281</v>
      </c>
      <c r="H44" s="79">
        <v>1</v>
      </c>
      <c r="I44" s="266">
        <v>52773</v>
      </c>
      <c r="J44" s="266">
        <v>10420</v>
      </c>
      <c r="K44" s="232">
        <v>29215</v>
      </c>
      <c r="L44" s="245">
        <v>4450</v>
      </c>
      <c r="M44" s="269"/>
      <c r="N44" s="243">
        <v>96858</v>
      </c>
      <c r="O44" s="244">
        <v>32932</v>
      </c>
      <c r="P44" s="173">
        <v>1453</v>
      </c>
      <c r="Q44" s="230">
        <f t="shared" si="1"/>
        <v>131243</v>
      </c>
      <c r="R44" s="158"/>
      <c r="S44" s="221"/>
      <c r="T44" s="227">
        <v>13248</v>
      </c>
      <c r="U44" s="228">
        <v>4502</v>
      </c>
      <c r="V44" s="229">
        <v>203</v>
      </c>
      <c r="W44" s="230">
        <v>17953</v>
      </c>
    </row>
    <row r="45" spans="1:23" x14ac:dyDescent="0.25">
      <c r="A45" s="78">
        <v>71006087</v>
      </c>
      <c r="B45" s="80" t="s">
        <v>284</v>
      </c>
      <c r="C45" s="89">
        <v>7043</v>
      </c>
      <c r="D45" s="74">
        <v>3117</v>
      </c>
      <c r="E45" s="88" t="s">
        <v>202</v>
      </c>
      <c r="F45" s="74">
        <v>41</v>
      </c>
      <c r="G45" s="77" t="s">
        <v>283</v>
      </c>
      <c r="H45" s="79">
        <v>1</v>
      </c>
      <c r="I45" s="266">
        <v>23956</v>
      </c>
      <c r="J45" s="266">
        <v>4160</v>
      </c>
      <c r="K45" s="232">
        <v>13262</v>
      </c>
      <c r="L45" s="245">
        <v>1777</v>
      </c>
      <c r="M45" s="269"/>
      <c r="N45" s="243">
        <v>43155</v>
      </c>
      <c r="O45" s="244">
        <v>14673</v>
      </c>
      <c r="P45" s="173">
        <v>647</v>
      </c>
      <c r="Q45" s="230">
        <f t="shared" si="1"/>
        <v>58475</v>
      </c>
      <c r="R45" s="158"/>
      <c r="S45" s="221"/>
      <c r="T45" s="227">
        <v>12205</v>
      </c>
      <c r="U45" s="228">
        <v>4153</v>
      </c>
      <c r="V45" s="229">
        <v>187</v>
      </c>
      <c r="W45" s="230">
        <v>16545</v>
      </c>
    </row>
    <row r="46" spans="1:23" ht="27.6" x14ac:dyDescent="0.25">
      <c r="A46" s="78">
        <v>70983917</v>
      </c>
      <c r="B46" s="80" t="s">
        <v>286</v>
      </c>
      <c r="C46" s="89">
        <v>7044</v>
      </c>
      <c r="D46" s="74">
        <v>3117</v>
      </c>
      <c r="E46" s="88" t="s">
        <v>202</v>
      </c>
      <c r="F46" s="74">
        <v>42</v>
      </c>
      <c r="G46" s="77" t="s">
        <v>285</v>
      </c>
      <c r="H46" s="79">
        <v>1</v>
      </c>
      <c r="I46" s="266">
        <v>32160</v>
      </c>
      <c r="J46" s="266">
        <v>8400</v>
      </c>
      <c r="K46" s="232">
        <v>17804</v>
      </c>
      <c r="L46" s="245">
        <v>3588</v>
      </c>
      <c r="M46" s="269"/>
      <c r="N46" s="243">
        <v>61952</v>
      </c>
      <c r="O46" s="244">
        <v>21064</v>
      </c>
      <c r="P46" s="173">
        <v>929</v>
      </c>
      <c r="Q46" s="230">
        <f t="shared" si="1"/>
        <v>83945</v>
      </c>
      <c r="R46" s="158"/>
      <c r="S46" s="221"/>
      <c r="T46" s="227">
        <v>16202</v>
      </c>
      <c r="U46" s="228">
        <v>5504</v>
      </c>
      <c r="V46" s="229">
        <v>239</v>
      </c>
      <c r="W46" s="230">
        <v>21945</v>
      </c>
    </row>
    <row r="47" spans="1:23" x14ac:dyDescent="0.25">
      <c r="A47" s="78">
        <v>71000895</v>
      </c>
      <c r="B47" s="80" t="s">
        <v>288</v>
      </c>
      <c r="C47" s="89">
        <v>7045</v>
      </c>
      <c r="D47" s="74">
        <v>3117</v>
      </c>
      <c r="E47" s="88" t="s">
        <v>202</v>
      </c>
      <c r="F47" s="74">
        <v>43</v>
      </c>
      <c r="G47" s="77" t="s">
        <v>287</v>
      </c>
      <c r="H47" s="79">
        <v>1</v>
      </c>
      <c r="I47" s="266">
        <v>16160</v>
      </c>
      <c r="J47" s="266">
        <v>2000</v>
      </c>
      <c r="K47" s="232">
        <v>8946</v>
      </c>
      <c r="L47" s="245">
        <v>854</v>
      </c>
      <c r="M47" s="269"/>
      <c r="N47" s="243">
        <v>27960</v>
      </c>
      <c r="O47" s="244">
        <v>9506</v>
      </c>
      <c r="P47" s="173">
        <v>419</v>
      </c>
      <c r="Q47" s="230">
        <f t="shared" si="1"/>
        <v>37885</v>
      </c>
      <c r="R47" s="158"/>
      <c r="S47" s="221"/>
      <c r="T47" s="227">
        <v>5500</v>
      </c>
      <c r="U47" s="228">
        <v>1866</v>
      </c>
      <c r="V47" s="229">
        <v>79</v>
      </c>
      <c r="W47" s="230">
        <v>7445</v>
      </c>
    </row>
    <row r="48" spans="1:23" ht="27.6" x14ac:dyDescent="0.25">
      <c r="A48" s="78">
        <v>70984981</v>
      </c>
      <c r="B48" s="80" t="s">
        <v>290</v>
      </c>
      <c r="C48" s="89">
        <v>7046</v>
      </c>
      <c r="D48" s="74">
        <v>3117</v>
      </c>
      <c r="E48" s="88" t="s">
        <v>202</v>
      </c>
      <c r="F48" s="74">
        <v>44</v>
      </c>
      <c r="G48" s="77" t="s">
        <v>289</v>
      </c>
      <c r="H48" s="79">
        <v>1</v>
      </c>
      <c r="I48" s="266">
        <v>41104</v>
      </c>
      <c r="J48" s="266">
        <v>11492</v>
      </c>
      <c r="K48" s="232">
        <v>22755</v>
      </c>
      <c r="L48" s="245">
        <v>4908</v>
      </c>
      <c r="M48" s="269"/>
      <c r="N48" s="243">
        <v>80259</v>
      </c>
      <c r="O48" s="244">
        <v>27288</v>
      </c>
      <c r="P48" s="173">
        <v>1204</v>
      </c>
      <c r="Q48" s="230">
        <f t="shared" si="1"/>
        <v>108751</v>
      </c>
      <c r="R48" s="158"/>
      <c r="S48" s="221"/>
      <c r="T48" s="227">
        <v>18649</v>
      </c>
      <c r="U48" s="228">
        <v>6338</v>
      </c>
      <c r="V48" s="229">
        <v>284</v>
      </c>
      <c r="W48" s="230">
        <v>25271</v>
      </c>
    </row>
    <row r="49" spans="1:23" ht="27.6" x14ac:dyDescent="0.25">
      <c r="A49" s="78">
        <v>75008319</v>
      </c>
      <c r="B49" s="80" t="s">
        <v>292</v>
      </c>
      <c r="C49" s="89">
        <v>7047</v>
      </c>
      <c r="D49" s="74">
        <v>3117</v>
      </c>
      <c r="E49" s="88" t="s">
        <v>202</v>
      </c>
      <c r="F49" s="74">
        <v>45</v>
      </c>
      <c r="G49" s="77" t="s">
        <v>291</v>
      </c>
      <c r="H49" s="79">
        <v>1</v>
      </c>
      <c r="I49" s="266">
        <v>57214</v>
      </c>
      <c r="J49" s="266">
        <v>10522</v>
      </c>
      <c r="K49" s="232">
        <v>31673</v>
      </c>
      <c r="L49" s="245">
        <v>4494</v>
      </c>
      <c r="M49" s="269"/>
      <c r="N49" s="243">
        <v>103903</v>
      </c>
      <c r="O49" s="244">
        <v>35327</v>
      </c>
      <c r="P49" s="173">
        <v>1559</v>
      </c>
      <c r="Q49" s="230">
        <f t="shared" si="1"/>
        <v>140789</v>
      </c>
      <c r="R49" s="158"/>
      <c r="S49" s="221"/>
      <c r="T49" s="227">
        <v>31743</v>
      </c>
      <c r="U49" s="228">
        <v>10797</v>
      </c>
      <c r="V49" s="229">
        <v>479</v>
      </c>
      <c r="W49" s="230">
        <v>43019</v>
      </c>
    </row>
    <row r="50" spans="1:23" ht="27.6" x14ac:dyDescent="0.25">
      <c r="A50" s="78">
        <v>70992061</v>
      </c>
      <c r="B50" s="80" t="s">
        <v>294</v>
      </c>
      <c r="C50" s="89">
        <v>7048</v>
      </c>
      <c r="D50" s="74">
        <v>3117</v>
      </c>
      <c r="E50" s="88" t="s">
        <v>202</v>
      </c>
      <c r="F50" s="74">
        <v>46</v>
      </c>
      <c r="G50" s="77" t="s">
        <v>293</v>
      </c>
      <c r="H50" s="79">
        <v>1</v>
      </c>
      <c r="I50" s="266">
        <v>35881</v>
      </c>
      <c r="J50" s="266">
        <v>4272</v>
      </c>
      <c r="K50" s="232">
        <v>19864</v>
      </c>
      <c r="L50" s="245">
        <v>1825</v>
      </c>
      <c r="M50" s="269"/>
      <c r="N50" s="243">
        <v>61842</v>
      </c>
      <c r="O50" s="244">
        <v>21026</v>
      </c>
      <c r="P50" s="173">
        <v>928</v>
      </c>
      <c r="Q50" s="230">
        <f t="shared" si="1"/>
        <v>83796</v>
      </c>
      <c r="R50" s="158"/>
      <c r="S50" s="221"/>
      <c r="T50" s="227">
        <v>15042</v>
      </c>
      <c r="U50" s="228">
        <v>5116</v>
      </c>
      <c r="V50" s="229">
        <v>228</v>
      </c>
      <c r="W50" s="230">
        <v>20386</v>
      </c>
    </row>
    <row r="51" spans="1:23" ht="27.6" x14ac:dyDescent="0.25">
      <c r="A51" s="78">
        <v>75015854</v>
      </c>
      <c r="B51" s="80" t="s">
        <v>296</v>
      </c>
      <c r="C51" s="89">
        <v>7049</v>
      </c>
      <c r="D51" s="74">
        <v>3117</v>
      </c>
      <c r="E51" s="88" t="s">
        <v>202</v>
      </c>
      <c r="F51" s="74">
        <v>47</v>
      </c>
      <c r="G51" s="77" t="s">
        <v>295</v>
      </c>
      <c r="H51" s="79">
        <v>1</v>
      </c>
      <c r="I51" s="266">
        <v>34255</v>
      </c>
      <c r="J51" s="266">
        <v>4000</v>
      </c>
      <c r="K51" s="232">
        <v>18963</v>
      </c>
      <c r="L51" s="245">
        <v>1708</v>
      </c>
      <c r="M51" s="269"/>
      <c r="N51" s="243">
        <v>58926</v>
      </c>
      <c r="O51" s="244">
        <v>20035</v>
      </c>
      <c r="P51" s="173">
        <v>884</v>
      </c>
      <c r="Q51" s="230">
        <f t="shared" si="1"/>
        <v>79845</v>
      </c>
      <c r="R51" s="158"/>
      <c r="S51" s="221"/>
      <c r="T51" s="227">
        <v>14036</v>
      </c>
      <c r="U51" s="228">
        <v>4775</v>
      </c>
      <c r="V51" s="229">
        <v>214</v>
      </c>
      <c r="W51" s="230">
        <v>19025</v>
      </c>
    </row>
    <row r="52" spans="1:23" ht="27.6" x14ac:dyDescent="0.25">
      <c r="A52" s="78">
        <v>71004475</v>
      </c>
      <c r="B52" s="80" t="s">
        <v>298</v>
      </c>
      <c r="C52" s="89">
        <v>7050</v>
      </c>
      <c r="D52" s="74">
        <v>3117</v>
      </c>
      <c r="E52" s="88" t="s">
        <v>202</v>
      </c>
      <c r="F52" s="74">
        <v>48</v>
      </c>
      <c r="G52" s="77" t="s">
        <v>297</v>
      </c>
      <c r="H52" s="79">
        <v>1</v>
      </c>
      <c r="I52" s="266">
        <v>27248</v>
      </c>
      <c r="J52" s="266">
        <v>7148</v>
      </c>
      <c r="K52" s="232">
        <v>15084</v>
      </c>
      <c r="L52" s="245">
        <v>3053</v>
      </c>
      <c r="M52" s="269"/>
      <c r="N52" s="243">
        <v>52533</v>
      </c>
      <c r="O52" s="244">
        <v>17861</v>
      </c>
      <c r="P52" s="173">
        <v>788</v>
      </c>
      <c r="Q52" s="230">
        <f t="shared" si="1"/>
        <v>71182</v>
      </c>
      <c r="R52" s="158"/>
      <c r="S52" s="221"/>
      <c r="T52" s="227">
        <v>8883</v>
      </c>
      <c r="U52" s="228">
        <v>3021</v>
      </c>
      <c r="V52" s="229">
        <v>138</v>
      </c>
      <c r="W52" s="230">
        <v>12042</v>
      </c>
    </row>
    <row r="53" spans="1:23" x14ac:dyDescent="0.25">
      <c r="A53" s="78">
        <v>70986789</v>
      </c>
      <c r="B53" s="80" t="s">
        <v>300</v>
      </c>
      <c r="C53" s="89">
        <v>7051</v>
      </c>
      <c r="D53" s="74">
        <v>3117</v>
      </c>
      <c r="E53" s="88" t="s">
        <v>202</v>
      </c>
      <c r="F53" s="74">
        <v>49</v>
      </c>
      <c r="G53" s="77" t="s">
        <v>299</v>
      </c>
      <c r="H53" s="79">
        <v>1</v>
      </c>
      <c r="I53" s="266">
        <v>37770</v>
      </c>
      <c r="J53" s="266">
        <v>3000</v>
      </c>
      <c r="K53" s="232">
        <v>20909</v>
      </c>
      <c r="L53" s="245">
        <v>1281</v>
      </c>
      <c r="M53" s="269"/>
      <c r="N53" s="243">
        <v>62960</v>
      </c>
      <c r="O53" s="244">
        <v>21406</v>
      </c>
      <c r="P53" s="173">
        <v>944</v>
      </c>
      <c r="Q53" s="230">
        <f t="shared" si="1"/>
        <v>85310</v>
      </c>
      <c r="R53" s="158"/>
      <c r="S53" s="221"/>
      <c r="T53" s="227">
        <v>15030</v>
      </c>
      <c r="U53" s="228">
        <v>5106</v>
      </c>
      <c r="V53" s="229">
        <v>224</v>
      </c>
      <c r="W53" s="230">
        <v>20360</v>
      </c>
    </row>
    <row r="54" spans="1:23" ht="27.6" x14ac:dyDescent="0.25">
      <c r="A54" s="78">
        <v>75019001</v>
      </c>
      <c r="B54" s="80" t="s">
        <v>302</v>
      </c>
      <c r="C54" s="89">
        <v>7052</v>
      </c>
      <c r="D54" s="74">
        <v>3117</v>
      </c>
      <c r="E54" s="88" t="s">
        <v>202</v>
      </c>
      <c r="F54" s="74">
        <v>50</v>
      </c>
      <c r="G54" s="77" t="s">
        <v>301</v>
      </c>
      <c r="H54" s="79">
        <v>1</v>
      </c>
      <c r="I54" s="266">
        <v>66833</v>
      </c>
      <c r="J54" s="266">
        <v>10838</v>
      </c>
      <c r="K54" s="232">
        <v>36998</v>
      </c>
      <c r="L54" s="245">
        <v>4629</v>
      </c>
      <c r="M54" s="269"/>
      <c r="N54" s="243">
        <v>119298</v>
      </c>
      <c r="O54" s="244">
        <v>40561</v>
      </c>
      <c r="P54" s="173">
        <v>1789</v>
      </c>
      <c r="Q54" s="230">
        <f t="shared" si="1"/>
        <v>161648</v>
      </c>
      <c r="R54" s="158"/>
      <c r="S54" s="221"/>
      <c r="T54" s="227">
        <v>22908</v>
      </c>
      <c r="U54" s="228">
        <v>7791</v>
      </c>
      <c r="V54" s="229">
        <v>339</v>
      </c>
      <c r="W54" s="230">
        <v>31038</v>
      </c>
    </row>
    <row r="55" spans="1:23" ht="27.6" x14ac:dyDescent="0.25">
      <c r="A55" s="78">
        <v>75016753</v>
      </c>
      <c r="B55" s="80" t="s">
        <v>304</v>
      </c>
      <c r="C55" s="89">
        <v>7053</v>
      </c>
      <c r="D55" s="74">
        <v>3117</v>
      </c>
      <c r="E55" s="88" t="s">
        <v>202</v>
      </c>
      <c r="F55" s="74">
        <v>51</v>
      </c>
      <c r="G55" s="77" t="s">
        <v>303</v>
      </c>
      <c r="H55" s="79">
        <v>1</v>
      </c>
      <c r="I55" s="266">
        <v>23430</v>
      </c>
      <c r="J55" s="266">
        <v>5210</v>
      </c>
      <c r="K55" s="232">
        <v>12971</v>
      </c>
      <c r="L55" s="245">
        <v>2225</v>
      </c>
      <c r="M55" s="269"/>
      <c r="N55" s="243">
        <v>43836</v>
      </c>
      <c r="O55" s="244">
        <v>14904</v>
      </c>
      <c r="P55" s="173">
        <v>658</v>
      </c>
      <c r="Q55" s="230">
        <f t="shared" si="1"/>
        <v>59398</v>
      </c>
      <c r="R55" s="158"/>
      <c r="S55" s="221"/>
      <c r="T55" s="227">
        <v>8596</v>
      </c>
      <c r="U55" s="228">
        <v>2924</v>
      </c>
      <c r="V55" s="229">
        <v>128</v>
      </c>
      <c r="W55" s="230">
        <v>11648</v>
      </c>
    </row>
    <row r="56" spans="1:23" s="86" customFormat="1" x14ac:dyDescent="0.25">
      <c r="A56" s="85">
        <v>70986096</v>
      </c>
      <c r="B56" s="83" t="s">
        <v>306</v>
      </c>
      <c r="C56" s="89">
        <v>7054</v>
      </c>
      <c r="D56" s="74">
        <v>3117</v>
      </c>
      <c r="E56" s="88" t="s">
        <v>202</v>
      </c>
      <c r="F56" s="74">
        <v>52</v>
      </c>
      <c r="G56" s="77" t="s">
        <v>305</v>
      </c>
      <c r="H56" s="79">
        <v>1</v>
      </c>
      <c r="I56" s="266">
        <v>73393</v>
      </c>
      <c r="J56" s="266">
        <v>14696</v>
      </c>
      <c r="K56" s="232">
        <v>40630</v>
      </c>
      <c r="L56" s="245">
        <v>6277</v>
      </c>
      <c r="M56" s="269"/>
      <c r="N56" s="243">
        <v>134996</v>
      </c>
      <c r="O56" s="244">
        <v>45899</v>
      </c>
      <c r="P56" s="173">
        <v>2025</v>
      </c>
      <c r="Q56" s="230">
        <f t="shared" si="1"/>
        <v>182920</v>
      </c>
      <c r="R56" s="159"/>
      <c r="S56" s="223"/>
      <c r="T56" s="227">
        <v>25706</v>
      </c>
      <c r="U56" s="228">
        <v>8739</v>
      </c>
      <c r="V56" s="229">
        <v>385</v>
      </c>
      <c r="W56" s="230">
        <v>34830</v>
      </c>
    </row>
    <row r="57" spans="1:23" x14ac:dyDescent="0.25">
      <c r="A57" s="78">
        <v>49333852</v>
      </c>
      <c r="B57" s="80" t="s">
        <v>308</v>
      </c>
      <c r="C57" s="89">
        <v>7055</v>
      </c>
      <c r="D57" s="74">
        <v>3113</v>
      </c>
      <c r="E57" s="88" t="s">
        <v>202</v>
      </c>
      <c r="F57" s="74">
        <v>53</v>
      </c>
      <c r="G57" s="77" t="s">
        <v>307</v>
      </c>
      <c r="H57" s="79">
        <v>1</v>
      </c>
      <c r="I57" s="266">
        <v>280357</v>
      </c>
      <c r="J57" s="266">
        <v>38059</v>
      </c>
      <c r="K57" s="232">
        <v>155204</v>
      </c>
      <c r="L57" s="245">
        <v>16255</v>
      </c>
      <c r="M57" s="269"/>
      <c r="N57" s="243">
        <v>489875</v>
      </c>
      <c r="O57" s="244">
        <v>166558</v>
      </c>
      <c r="P57" s="173">
        <v>7348</v>
      </c>
      <c r="Q57" s="230">
        <f t="shared" si="1"/>
        <v>663781</v>
      </c>
      <c r="R57" s="158"/>
      <c r="S57" s="221"/>
      <c r="T57" s="227">
        <v>117545</v>
      </c>
      <c r="U57" s="228">
        <v>39968</v>
      </c>
      <c r="V57" s="229">
        <v>1768</v>
      </c>
      <c r="W57" s="230">
        <v>159281</v>
      </c>
    </row>
    <row r="58" spans="1:23" x14ac:dyDescent="0.25">
      <c r="A58" s="78">
        <v>69172366</v>
      </c>
      <c r="B58" s="80" t="s">
        <v>310</v>
      </c>
      <c r="C58" s="89">
        <v>7056</v>
      </c>
      <c r="D58" s="74">
        <v>3113</v>
      </c>
      <c r="E58" s="88" t="s">
        <v>202</v>
      </c>
      <c r="F58" s="74">
        <v>54</v>
      </c>
      <c r="G58" s="77" t="s">
        <v>309</v>
      </c>
      <c r="H58" s="79">
        <v>1</v>
      </c>
      <c r="I58" s="266">
        <v>184176</v>
      </c>
      <c r="J58" s="266">
        <v>23084</v>
      </c>
      <c r="K58" s="232">
        <v>101959</v>
      </c>
      <c r="L58" s="245">
        <v>9859</v>
      </c>
      <c r="M58" s="269"/>
      <c r="N58" s="243">
        <v>319078</v>
      </c>
      <c r="O58" s="244">
        <v>108487</v>
      </c>
      <c r="P58" s="173">
        <v>4786</v>
      </c>
      <c r="Q58" s="230">
        <f t="shared" si="1"/>
        <v>432351</v>
      </c>
      <c r="R58" s="158"/>
      <c r="S58" s="221"/>
      <c r="T58" s="227">
        <v>70358</v>
      </c>
      <c r="U58" s="228">
        <v>23927</v>
      </c>
      <c r="V58" s="229">
        <v>1056</v>
      </c>
      <c r="W58" s="230">
        <v>95341</v>
      </c>
    </row>
    <row r="59" spans="1:23" ht="27.6" x14ac:dyDescent="0.25">
      <c r="A59" s="78">
        <v>62694774</v>
      </c>
      <c r="B59" s="80" t="s">
        <v>312</v>
      </c>
      <c r="C59" s="89">
        <v>7057</v>
      </c>
      <c r="D59" s="74">
        <v>3113</v>
      </c>
      <c r="E59" s="88" t="s">
        <v>202</v>
      </c>
      <c r="F59" s="74">
        <v>55</v>
      </c>
      <c r="G59" s="77" t="s">
        <v>311</v>
      </c>
      <c r="H59" s="79">
        <v>1</v>
      </c>
      <c r="I59" s="266">
        <v>241169</v>
      </c>
      <c r="J59" s="266">
        <v>19020</v>
      </c>
      <c r="K59" s="232">
        <v>133510</v>
      </c>
      <c r="L59" s="245">
        <v>8124</v>
      </c>
      <c r="M59" s="269"/>
      <c r="N59" s="243">
        <v>401823</v>
      </c>
      <c r="O59" s="244">
        <v>136620</v>
      </c>
      <c r="P59" s="173">
        <v>6027</v>
      </c>
      <c r="Q59" s="230">
        <f t="shared" si="1"/>
        <v>544470</v>
      </c>
      <c r="R59" s="158"/>
      <c r="S59" s="221"/>
      <c r="T59" s="227">
        <v>92003</v>
      </c>
      <c r="U59" s="228">
        <v>31280</v>
      </c>
      <c r="V59" s="229">
        <v>1377</v>
      </c>
      <c r="W59" s="230">
        <v>124660</v>
      </c>
    </row>
    <row r="60" spans="1:23" ht="27.6" x14ac:dyDescent="0.25">
      <c r="A60" s="78">
        <v>62693123</v>
      </c>
      <c r="B60" s="80" t="s">
        <v>314</v>
      </c>
      <c r="C60" s="89">
        <v>7058</v>
      </c>
      <c r="D60" s="74">
        <v>3113</v>
      </c>
      <c r="E60" s="88" t="s">
        <v>202</v>
      </c>
      <c r="F60" s="74">
        <v>56</v>
      </c>
      <c r="G60" s="77" t="s">
        <v>313</v>
      </c>
      <c r="H60" s="79">
        <v>1</v>
      </c>
      <c r="I60" s="266">
        <v>182095</v>
      </c>
      <c r="J60" s="266">
        <v>24007</v>
      </c>
      <c r="K60" s="232">
        <v>100807</v>
      </c>
      <c r="L60" s="245">
        <v>10253</v>
      </c>
      <c r="M60" s="269"/>
      <c r="N60" s="243">
        <v>317162</v>
      </c>
      <c r="O60" s="244">
        <v>107835</v>
      </c>
      <c r="P60" s="173">
        <v>4757</v>
      </c>
      <c r="Q60" s="230">
        <f t="shared" si="1"/>
        <v>429754</v>
      </c>
      <c r="R60" s="158"/>
      <c r="S60" s="221"/>
      <c r="T60" s="227">
        <v>92802</v>
      </c>
      <c r="U60" s="228">
        <v>31555</v>
      </c>
      <c r="V60" s="229">
        <v>1387</v>
      </c>
      <c r="W60" s="230">
        <v>125744</v>
      </c>
    </row>
    <row r="61" spans="1:23" x14ac:dyDescent="0.25">
      <c r="A61" s="78">
        <v>62060422</v>
      </c>
      <c r="B61" s="80" t="s">
        <v>316</v>
      </c>
      <c r="C61" s="89">
        <v>7060</v>
      </c>
      <c r="D61" s="74">
        <v>3113</v>
      </c>
      <c r="E61" s="88" t="s">
        <v>202</v>
      </c>
      <c r="F61" s="74">
        <v>57</v>
      </c>
      <c r="G61" s="77" t="s">
        <v>315</v>
      </c>
      <c r="H61" s="79">
        <v>1</v>
      </c>
      <c r="I61" s="266">
        <v>184384</v>
      </c>
      <c r="J61" s="266">
        <v>30384</v>
      </c>
      <c r="K61" s="232">
        <v>102074</v>
      </c>
      <c r="L61" s="245">
        <v>12977</v>
      </c>
      <c r="M61" s="269"/>
      <c r="N61" s="243">
        <v>329819</v>
      </c>
      <c r="O61" s="244">
        <v>112138</v>
      </c>
      <c r="P61" s="173">
        <v>4947</v>
      </c>
      <c r="Q61" s="230">
        <f t="shared" si="1"/>
        <v>446904</v>
      </c>
      <c r="R61" s="158"/>
      <c r="S61" s="221"/>
      <c r="T61" s="227">
        <v>89419.000000000029</v>
      </c>
      <c r="U61" s="228">
        <v>30398</v>
      </c>
      <c r="V61" s="229">
        <v>1337</v>
      </c>
      <c r="W61" s="230">
        <v>121154.00000000003</v>
      </c>
    </row>
    <row r="62" spans="1:23" ht="27.6" x14ac:dyDescent="0.25">
      <c r="A62" s="78">
        <v>70886083</v>
      </c>
      <c r="B62" s="80" t="s">
        <v>318</v>
      </c>
      <c r="C62" s="89">
        <v>7061</v>
      </c>
      <c r="D62" s="74">
        <v>3113</v>
      </c>
      <c r="E62" s="88" t="s">
        <v>202</v>
      </c>
      <c r="F62" s="74">
        <v>58</v>
      </c>
      <c r="G62" s="77" t="s">
        <v>317</v>
      </c>
      <c r="H62" s="79">
        <v>1</v>
      </c>
      <c r="I62" s="266">
        <v>226612</v>
      </c>
      <c r="J62" s="266">
        <v>36511</v>
      </c>
      <c r="K62" s="232">
        <v>125451</v>
      </c>
      <c r="L62" s="245">
        <v>15594</v>
      </c>
      <c r="M62" s="269"/>
      <c r="N62" s="243">
        <v>404168</v>
      </c>
      <c r="O62" s="244">
        <v>137417</v>
      </c>
      <c r="P62" s="173">
        <v>6063</v>
      </c>
      <c r="Q62" s="230">
        <f t="shared" si="1"/>
        <v>547648</v>
      </c>
      <c r="R62" s="158"/>
      <c r="S62" s="221"/>
      <c r="T62" s="227">
        <v>82158</v>
      </c>
      <c r="U62" s="228">
        <v>27937</v>
      </c>
      <c r="V62" s="229">
        <v>1233</v>
      </c>
      <c r="W62" s="230">
        <v>111328</v>
      </c>
    </row>
    <row r="63" spans="1:23" x14ac:dyDescent="0.25">
      <c r="A63" s="78">
        <v>62695177</v>
      </c>
      <c r="B63" s="84" t="s">
        <v>320</v>
      </c>
      <c r="C63" s="89">
        <v>7062</v>
      </c>
      <c r="D63" s="74">
        <v>3113</v>
      </c>
      <c r="E63" s="88" t="s">
        <v>202</v>
      </c>
      <c r="F63" s="74">
        <v>59</v>
      </c>
      <c r="G63" s="77" t="s">
        <v>319</v>
      </c>
      <c r="H63" s="79">
        <v>1</v>
      </c>
      <c r="I63" s="266">
        <v>286850</v>
      </c>
      <c r="J63" s="266">
        <v>36852</v>
      </c>
      <c r="K63" s="232">
        <v>158799</v>
      </c>
      <c r="L63" s="245">
        <v>15740</v>
      </c>
      <c r="M63" s="269"/>
      <c r="N63" s="243">
        <v>498241</v>
      </c>
      <c r="O63" s="244">
        <v>169402</v>
      </c>
      <c r="P63" s="173">
        <v>7474</v>
      </c>
      <c r="Q63" s="230">
        <f t="shared" si="1"/>
        <v>675117</v>
      </c>
      <c r="R63" s="158"/>
      <c r="S63" s="221"/>
      <c r="T63" s="227">
        <v>116331.00000000006</v>
      </c>
      <c r="U63" s="228">
        <v>39552</v>
      </c>
      <c r="V63" s="229">
        <v>1744</v>
      </c>
      <c r="W63" s="230">
        <v>157627.00000000006</v>
      </c>
    </row>
    <row r="64" spans="1:23" ht="27.6" x14ac:dyDescent="0.25">
      <c r="A64" s="78">
        <v>69172480</v>
      </c>
      <c r="B64" s="80" t="s">
        <v>322</v>
      </c>
      <c r="C64" s="89">
        <v>7063</v>
      </c>
      <c r="D64" s="74">
        <v>3113</v>
      </c>
      <c r="E64" s="88" t="s">
        <v>202</v>
      </c>
      <c r="F64" s="74">
        <v>60</v>
      </c>
      <c r="G64" s="77" t="s">
        <v>321</v>
      </c>
      <c r="H64" s="79">
        <v>1</v>
      </c>
      <c r="I64" s="266">
        <v>125282</v>
      </c>
      <c r="J64" s="266">
        <v>22240</v>
      </c>
      <c r="K64" s="232">
        <v>69355</v>
      </c>
      <c r="L64" s="245">
        <v>9499</v>
      </c>
      <c r="M64" s="269"/>
      <c r="N64" s="243">
        <v>226376</v>
      </c>
      <c r="O64" s="244">
        <v>76968</v>
      </c>
      <c r="P64" s="173">
        <v>3396</v>
      </c>
      <c r="Q64" s="230">
        <f t="shared" si="1"/>
        <v>306740</v>
      </c>
      <c r="R64" s="158"/>
      <c r="S64" s="221"/>
      <c r="T64" s="227">
        <v>53726</v>
      </c>
      <c r="U64" s="228">
        <v>18268</v>
      </c>
      <c r="V64" s="229">
        <v>806</v>
      </c>
      <c r="W64" s="230">
        <v>72800</v>
      </c>
    </row>
    <row r="65" spans="1:23" ht="27.6" x14ac:dyDescent="0.25">
      <c r="A65" s="78">
        <v>69172382</v>
      </c>
      <c r="B65" s="80" t="s">
        <v>324</v>
      </c>
      <c r="C65" s="89">
        <v>7064</v>
      </c>
      <c r="D65" s="74">
        <v>3113</v>
      </c>
      <c r="E65" s="88" t="s">
        <v>202</v>
      </c>
      <c r="F65" s="74">
        <v>61</v>
      </c>
      <c r="G65" s="77" t="s">
        <v>323</v>
      </c>
      <c r="H65" s="79">
        <v>1</v>
      </c>
      <c r="I65" s="266">
        <v>168985</v>
      </c>
      <c r="J65" s="266">
        <v>25572</v>
      </c>
      <c r="K65" s="232">
        <v>93549</v>
      </c>
      <c r="L65" s="245">
        <v>10922</v>
      </c>
      <c r="M65" s="269"/>
      <c r="N65" s="243">
        <v>299028</v>
      </c>
      <c r="O65" s="244">
        <v>101670</v>
      </c>
      <c r="P65" s="173">
        <v>4485</v>
      </c>
      <c r="Q65" s="230">
        <f t="shared" si="1"/>
        <v>405183</v>
      </c>
      <c r="R65" s="158"/>
      <c r="S65" s="221"/>
      <c r="T65" s="227">
        <v>66418.000000000029</v>
      </c>
      <c r="U65" s="228">
        <v>22580</v>
      </c>
      <c r="V65" s="229">
        <v>995</v>
      </c>
      <c r="W65" s="230">
        <v>89993.000000000029</v>
      </c>
    </row>
    <row r="66" spans="1:23" ht="27.6" x14ac:dyDescent="0.25">
      <c r="A66" s="78">
        <v>70886091</v>
      </c>
      <c r="B66" s="80" t="s">
        <v>326</v>
      </c>
      <c r="C66" s="89">
        <v>7065</v>
      </c>
      <c r="D66" s="74">
        <v>3113</v>
      </c>
      <c r="E66" s="88" t="s">
        <v>202</v>
      </c>
      <c r="F66" s="74">
        <v>62</v>
      </c>
      <c r="G66" s="77" t="s">
        <v>325</v>
      </c>
      <c r="H66" s="79">
        <v>1</v>
      </c>
      <c r="I66" s="266">
        <v>208402</v>
      </c>
      <c r="J66" s="266">
        <v>33662</v>
      </c>
      <c r="K66" s="232">
        <v>115370</v>
      </c>
      <c r="L66" s="245">
        <v>14377</v>
      </c>
      <c r="M66" s="269"/>
      <c r="N66" s="243">
        <v>371811</v>
      </c>
      <c r="O66" s="244">
        <v>126416</v>
      </c>
      <c r="P66" s="173">
        <v>5577</v>
      </c>
      <c r="Q66" s="230">
        <f t="shared" si="1"/>
        <v>503804</v>
      </c>
      <c r="R66" s="158"/>
      <c r="S66" s="221"/>
      <c r="T66" s="227">
        <v>95530.999999999942</v>
      </c>
      <c r="U66" s="228">
        <v>32476</v>
      </c>
      <c r="V66" s="229">
        <v>1437</v>
      </c>
      <c r="W66" s="230">
        <v>129443.99999999994</v>
      </c>
    </row>
    <row r="67" spans="1:23" x14ac:dyDescent="0.25">
      <c r="A67" s="78">
        <v>62692755</v>
      </c>
      <c r="B67" s="84" t="s">
        <v>328</v>
      </c>
      <c r="C67" s="89">
        <v>7066</v>
      </c>
      <c r="D67" s="74">
        <v>3113</v>
      </c>
      <c r="E67" s="88" t="s">
        <v>202</v>
      </c>
      <c r="F67" s="74">
        <v>63</v>
      </c>
      <c r="G67" s="77" t="s">
        <v>327</v>
      </c>
      <c r="H67" s="79">
        <v>1</v>
      </c>
      <c r="I67" s="266">
        <v>294272</v>
      </c>
      <c r="J67" s="266">
        <v>37966</v>
      </c>
      <c r="K67" s="232">
        <v>162907</v>
      </c>
      <c r="L67" s="245">
        <v>16215</v>
      </c>
      <c r="M67" s="269"/>
      <c r="N67" s="243">
        <v>511360</v>
      </c>
      <c r="O67" s="244">
        <v>173862</v>
      </c>
      <c r="P67" s="173">
        <v>7670</v>
      </c>
      <c r="Q67" s="230">
        <f t="shared" si="1"/>
        <v>692892</v>
      </c>
      <c r="R67" s="158"/>
      <c r="S67" s="221"/>
      <c r="T67" s="227">
        <v>118150</v>
      </c>
      <c r="U67" s="228">
        <v>40172</v>
      </c>
      <c r="V67" s="229">
        <v>1770</v>
      </c>
      <c r="W67" s="230">
        <v>160092</v>
      </c>
    </row>
    <row r="68" spans="1:23" ht="27.6" x14ac:dyDescent="0.25">
      <c r="A68" s="78">
        <v>70886075</v>
      </c>
      <c r="B68" s="80" t="s">
        <v>330</v>
      </c>
      <c r="C68" s="89">
        <v>7067</v>
      </c>
      <c r="D68" s="74">
        <v>3113</v>
      </c>
      <c r="E68" s="88" t="s">
        <v>202</v>
      </c>
      <c r="F68" s="74">
        <v>64</v>
      </c>
      <c r="G68" s="77" t="s">
        <v>329</v>
      </c>
      <c r="H68" s="79">
        <v>1</v>
      </c>
      <c r="I68" s="266">
        <v>171255</v>
      </c>
      <c r="J68" s="266">
        <v>27659</v>
      </c>
      <c r="K68" s="232">
        <v>94806</v>
      </c>
      <c r="L68" s="245">
        <v>11813</v>
      </c>
      <c r="M68" s="269"/>
      <c r="N68" s="243">
        <v>305533</v>
      </c>
      <c r="O68" s="244">
        <v>103881</v>
      </c>
      <c r="P68" s="173">
        <v>4583</v>
      </c>
      <c r="Q68" s="230">
        <f t="shared" si="1"/>
        <v>413997</v>
      </c>
      <c r="R68" s="158"/>
      <c r="S68" s="221"/>
      <c r="T68" s="227">
        <v>57862.999999999971</v>
      </c>
      <c r="U68" s="228">
        <v>19671</v>
      </c>
      <c r="V68" s="229">
        <v>863</v>
      </c>
      <c r="W68" s="230">
        <v>78396.999999999971</v>
      </c>
    </row>
    <row r="69" spans="1:23" x14ac:dyDescent="0.25">
      <c r="A69" s="78">
        <v>62694987</v>
      </c>
      <c r="B69" s="82" t="s">
        <v>332</v>
      </c>
      <c r="C69" s="89">
        <v>7068</v>
      </c>
      <c r="D69" s="74">
        <v>3113</v>
      </c>
      <c r="E69" s="88" t="s">
        <v>202</v>
      </c>
      <c r="F69" s="74">
        <v>65</v>
      </c>
      <c r="G69" s="77" t="s">
        <v>331</v>
      </c>
      <c r="H69" s="79">
        <v>1</v>
      </c>
      <c r="I69" s="266">
        <v>353036</v>
      </c>
      <c r="J69" s="266">
        <v>41053</v>
      </c>
      <c r="K69" s="232">
        <v>195439</v>
      </c>
      <c r="L69" s="245">
        <v>17534</v>
      </c>
      <c r="M69" s="269"/>
      <c r="N69" s="243">
        <v>607062</v>
      </c>
      <c r="O69" s="244">
        <v>206401</v>
      </c>
      <c r="P69" s="173">
        <v>9106</v>
      </c>
      <c r="Q69" s="230">
        <f t="shared" si="1"/>
        <v>822569</v>
      </c>
      <c r="R69" s="158"/>
      <c r="S69" s="221"/>
      <c r="T69" s="227">
        <v>137082.00000000006</v>
      </c>
      <c r="U69" s="228">
        <v>46611</v>
      </c>
      <c r="V69" s="229">
        <v>2056</v>
      </c>
      <c r="W69" s="230">
        <v>185749.00000000006</v>
      </c>
    </row>
    <row r="70" spans="1:23" ht="27.6" x14ac:dyDescent="0.25">
      <c r="A70" s="78">
        <v>62694863</v>
      </c>
      <c r="B70" s="80" t="s">
        <v>334</v>
      </c>
      <c r="C70" s="89">
        <v>7069</v>
      </c>
      <c r="D70" s="74">
        <v>3113</v>
      </c>
      <c r="E70" s="88" t="s">
        <v>202</v>
      </c>
      <c r="F70" s="74">
        <v>66</v>
      </c>
      <c r="G70" s="77" t="s">
        <v>333</v>
      </c>
      <c r="H70" s="79">
        <v>1</v>
      </c>
      <c r="I70" s="266">
        <v>322226</v>
      </c>
      <c r="J70" s="266">
        <v>52804</v>
      </c>
      <c r="K70" s="232">
        <v>178383</v>
      </c>
      <c r="L70" s="245">
        <v>22553</v>
      </c>
      <c r="M70" s="269"/>
      <c r="N70" s="243">
        <v>575966</v>
      </c>
      <c r="O70" s="244">
        <v>195828</v>
      </c>
      <c r="P70" s="173">
        <v>8639</v>
      </c>
      <c r="Q70" s="230">
        <f t="shared" si="1"/>
        <v>780433</v>
      </c>
      <c r="R70" s="158"/>
      <c r="S70" s="221"/>
      <c r="T70" s="227">
        <v>126156</v>
      </c>
      <c r="U70" s="228">
        <v>42888</v>
      </c>
      <c r="V70" s="229">
        <v>1889</v>
      </c>
      <c r="W70" s="230">
        <v>170933</v>
      </c>
    </row>
    <row r="71" spans="1:23" ht="27.6" x14ac:dyDescent="0.25">
      <c r="A71" s="78">
        <v>70886113</v>
      </c>
      <c r="B71" s="80" t="s">
        <v>336</v>
      </c>
      <c r="C71" s="89">
        <v>7070</v>
      </c>
      <c r="D71" s="74">
        <v>3113</v>
      </c>
      <c r="E71" s="88" t="s">
        <v>202</v>
      </c>
      <c r="F71" s="74">
        <v>67</v>
      </c>
      <c r="G71" s="77" t="s">
        <v>335</v>
      </c>
      <c r="H71" s="79">
        <v>1</v>
      </c>
      <c r="I71" s="266">
        <v>267371</v>
      </c>
      <c r="J71" s="266">
        <v>25787</v>
      </c>
      <c r="K71" s="232">
        <v>148015</v>
      </c>
      <c r="L71" s="245">
        <v>11014</v>
      </c>
      <c r="M71" s="269"/>
      <c r="N71" s="243">
        <v>452187</v>
      </c>
      <c r="O71" s="244">
        <v>153744</v>
      </c>
      <c r="P71" s="173">
        <v>6783</v>
      </c>
      <c r="Q71" s="230">
        <f t="shared" ref="Q71:Q134" si="2">SUM(N71:P71)</f>
        <v>612714</v>
      </c>
      <c r="R71" s="158"/>
      <c r="S71" s="221"/>
      <c r="T71" s="227">
        <v>103547</v>
      </c>
      <c r="U71" s="228">
        <v>35204</v>
      </c>
      <c r="V71" s="229">
        <v>1553</v>
      </c>
      <c r="W71" s="230">
        <v>140304</v>
      </c>
    </row>
    <row r="72" spans="1:23" s="87" customFormat="1" ht="27.6" x14ac:dyDescent="0.25">
      <c r="A72" s="78">
        <v>70986126</v>
      </c>
      <c r="B72" s="82" t="s">
        <v>338</v>
      </c>
      <c r="C72" s="89">
        <v>7073</v>
      </c>
      <c r="D72" s="74">
        <v>3113</v>
      </c>
      <c r="E72" s="88" t="s">
        <v>202</v>
      </c>
      <c r="F72" s="74">
        <v>68</v>
      </c>
      <c r="G72" s="77" t="s">
        <v>337</v>
      </c>
      <c r="H72" s="79">
        <v>1</v>
      </c>
      <c r="I72" s="266">
        <v>178125</v>
      </c>
      <c r="J72" s="266">
        <v>29000</v>
      </c>
      <c r="K72" s="232">
        <v>98609</v>
      </c>
      <c r="L72" s="245">
        <v>12386</v>
      </c>
      <c r="M72" s="269"/>
      <c r="N72" s="243">
        <v>318120</v>
      </c>
      <c r="O72" s="244">
        <v>108161</v>
      </c>
      <c r="P72" s="173">
        <v>4772</v>
      </c>
      <c r="Q72" s="230">
        <f t="shared" si="2"/>
        <v>431053</v>
      </c>
      <c r="R72" s="160"/>
      <c r="S72" s="224"/>
      <c r="T72" s="227">
        <v>74660.000000000029</v>
      </c>
      <c r="U72" s="228">
        <v>25381</v>
      </c>
      <c r="V72" s="229">
        <v>1122</v>
      </c>
      <c r="W72" s="230">
        <v>101163.00000000003</v>
      </c>
    </row>
    <row r="73" spans="1:23" ht="27.6" x14ac:dyDescent="0.25">
      <c r="A73" s="78">
        <v>62695398</v>
      </c>
      <c r="B73" s="80" t="s">
        <v>340</v>
      </c>
      <c r="C73" s="89">
        <v>7074</v>
      </c>
      <c r="D73" s="74">
        <v>3113</v>
      </c>
      <c r="E73" s="88" t="s">
        <v>202</v>
      </c>
      <c r="F73" s="74">
        <v>69</v>
      </c>
      <c r="G73" s="77" t="s">
        <v>339</v>
      </c>
      <c r="H73" s="79">
        <v>1</v>
      </c>
      <c r="I73" s="266">
        <v>311170</v>
      </c>
      <c r="J73" s="266">
        <v>17880</v>
      </c>
      <c r="K73" s="232">
        <v>172262</v>
      </c>
      <c r="L73" s="245">
        <v>7637</v>
      </c>
      <c r="M73" s="269"/>
      <c r="N73" s="243">
        <v>508949</v>
      </c>
      <c r="O73" s="244">
        <v>173043</v>
      </c>
      <c r="P73" s="173">
        <v>7634</v>
      </c>
      <c r="Q73" s="230">
        <f t="shared" si="2"/>
        <v>689626</v>
      </c>
      <c r="R73" s="158"/>
      <c r="S73" s="221"/>
      <c r="T73" s="227">
        <v>101199</v>
      </c>
      <c r="U73" s="228">
        <v>34403</v>
      </c>
      <c r="V73" s="229">
        <v>1514</v>
      </c>
      <c r="W73" s="230">
        <v>137116</v>
      </c>
    </row>
    <row r="74" spans="1:23" x14ac:dyDescent="0.25">
      <c r="A74" s="78">
        <v>70996067</v>
      </c>
      <c r="B74" s="80" t="s">
        <v>342</v>
      </c>
      <c r="C74" s="89">
        <v>7075</v>
      </c>
      <c r="D74" s="74">
        <v>3113</v>
      </c>
      <c r="E74" s="88" t="s">
        <v>202</v>
      </c>
      <c r="F74" s="74">
        <v>70</v>
      </c>
      <c r="G74" s="77" t="s">
        <v>341</v>
      </c>
      <c r="H74" s="79">
        <v>1</v>
      </c>
      <c r="I74" s="266">
        <v>139042</v>
      </c>
      <c r="J74" s="266">
        <v>24433</v>
      </c>
      <c r="K74" s="232">
        <v>76973</v>
      </c>
      <c r="L74" s="245">
        <v>10435</v>
      </c>
      <c r="M74" s="269"/>
      <c r="N74" s="243">
        <v>250883</v>
      </c>
      <c r="O74" s="244">
        <v>85300</v>
      </c>
      <c r="P74" s="173">
        <v>3763</v>
      </c>
      <c r="Q74" s="230">
        <f t="shared" si="2"/>
        <v>339946</v>
      </c>
      <c r="R74" s="158"/>
      <c r="S74" s="221"/>
      <c r="T74" s="227">
        <v>56493</v>
      </c>
      <c r="U74" s="228">
        <v>19210</v>
      </c>
      <c r="V74" s="229">
        <v>843</v>
      </c>
      <c r="W74" s="230">
        <v>76546</v>
      </c>
    </row>
    <row r="75" spans="1:23" ht="27.6" x14ac:dyDescent="0.25">
      <c r="A75" s="78">
        <v>62060449</v>
      </c>
      <c r="B75" s="80" t="s">
        <v>344</v>
      </c>
      <c r="C75" s="89">
        <v>7076</v>
      </c>
      <c r="D75" s="74">
        <v>3113</v>
      </c>
      <c r="E75" s="88" t="s">
        <v>202</v>
      </c>
      <c r="F75" s="74">
        <v>71</v>
      </c>
      <c r="G75" s="77" t="s">
        <v>343</v>
      </c>
      <c r="H75" s="79">
        <v>1</v>
      </c>
      <c r="I75" s="266">
        <v>211256</v>
      </c>
      <c r="J75" s="266">
        <v>32674</v>
      </c>
      <c r="K75" s="232">
        <v>116950</v>
      </c>
      <c r="L75" s="245">
        <v>13955</v>
      </c>
      <c r="M75" s="269"/>
      <c r="N75" s="243">
        <v>374835</v>
      </c>
      <c r="O75" s="244">
        <v>127444</v>
      </c>
      <c r="P75" s="173">
        <v>5623</v>
      </c>
      <c r="Q75" s="230">
        <f t="shared" si="2"/>
        <v>507902</v>
      </c>
      <c r="R75" s="158"/>
      <c r="S75" s="221"/>
      <c r="T75" s="227">
        <v>92494.999999999942</v>
      </c>
      <c r="U75" s="228">
        <v>31444</v>
      </c>
      <c r="V75" s="229">
        <v>1383</v>
      </c>
      <c r="W75" s="230">
        <v>125321.99999999994</v>
      </c>
    </row>
    <row r="76" spans="1:23" ht="27.6" x14ac:dyDescent="0.25">
      <c r="A76" s="78">
        <v>70993254</v>
      </c>
      <c r="B76" s="80" t="s">
        <v>346</v>
      </c>
      <c r="C76" s="89">
        <v>7077</v>
      </c>
      <c r="D76" s="74">
        <v>3113</v>
      </c>
      <c r="E76" s="88" t="s">
        <v>202</v>
      </c>
      <c r="F76" s="74">
        <v>72</v>
      </c>
      <c r="G76" s="77" t="s">
        <v>345</v>
      </c>
      <c r="H76" s="79">
        <v>1</v>
      </c>
      <c r="I76" s="266">
        <v>96158</v>
      </c>
      <c r="J76" s="266">
        <v>11720</v>
      </c>
      <c r="K76" s="232">
        <v>53233</v>
      </c>
      <c r="L76" s="245">
        <v>5006</v>
      </c>
      <c r="M76" s="269"/>
      <c r="N76" s="243">
        <v>166117</v>
      </c>
      <c r="O76" s="244">
        <v>56480</v>
      </c>
      <c r="P76" s="173">
        <v>2492</v>
      </c>
      <c r="Q76" s="230">
        <f t="shared" si="2"/>
        <v>225089</v>
      </c>
      <c r="R76" s="158"/>
      <c r="S76" s="221"/>
      <c r="T76" s="227">
        <v>37497</v>
      </c>
      <c r="U76" s="228">
        <v>12750</v>
      </c>
      <c r="V76" s="229">
        <v>562</v>
      </c>
      <c r="W76" s="230">
        <v>50809</v>
      </c>
    </row>
    <row r="77" spans="1:23" ht="27.6" x14ac:dyDescent="0.25">
      <c r="A77" s="78">
        <v>70987955</v>
      </c>
      <c r="B77" s="80" t="s">
        <v>348</v>
      </c>
      <c r="C77" s="89">
        <v>7078</v>
      </c>
      <c r="D77" s="74">
        <v>3113</v>
      </c>
      <c r="E77" s="88" t="s">
        <v>202</v>
      </c>
      <c r="F77" s="74">
        <v>73</v>
      </c>
      <c r="G77" s="77" t="s">
        <v>347</v>
      </c>
      <c r="H77" s="79">
        <v>1</v>
      </c>
      <c r="I77" s="266">
        <v>168273</v>
      </c>
      <c r="J77" s="266">
        <v>25080</v>
      </c>
      <c r="K77" s="232">
        <v>93155</v>
      </c>
      <c r="L77" s="245">
        <v>10712</v>
      </c>
      <c r="M77" s="269"/>
      <c r="N77" s="243">
        <v>297220</v>
      </c>
      <c r="O77" s="244">
        <v>101055</v>
      </c>
      <c r="P77" s="173">
        <v>4458</v>
      </c>
      <c r="Q77" s="230">
        <f t="shared" si="2"/>
        <v>402733</v>
      </c>
      <c r="R77" s="158"/>
      <c r="S77" s="221"/>
      <c r="T77" s="227">
        <v>59360.000000000029</v>
      </c>
      <c r="U77" s="228">
        <v>20185</v>
      </c>
      <c r="V77" s="229">
        <v>888</v>
      </c>
      <c r="W77" s="230">
        <v>80433.000000000029</v>
      </c>
    </row>
    <row r="78" spans="1:23" x14ac:dyDescent="0.25">
      <c r="A78" s="78">
        <v>69172552</v>
      </c>
      <c r="B78" s="80" t="s">
        <v>350</v>
      </c>
      <c r="C78" s="89">
        <v>7079</v>
      </c>
      <c r="D78" s="74">
        <v>3113</v>
      </c>
      <c r="E78" s="88" t="s">
        <v>202</v>
      </c>
      <c r="F78" s="74">
        <v>74</v>
      </c>
      <c r="G78" s="77" t="s">
        <v>349</v>
      </c>
      <c r="H78" s="79">
        <v>1</v>
      </c>
      <c r="I78" s="266">
        <v>148258</v>
      </c>
      <c r="J78" s="266">
        <v>24246</v>
      </c>
      <c r="K78" s="232">
        <v>82075</v>
      </c>
      <c r="L78" s="245">
        <v>10356</v>
      </c>
      <c r="M78" s="269"/>
      <c r="N78" s="243">
        <v>264935</v>
      </c>
      <c r="O78" s="244">
        <v>90078</v>
      </c>
      <c r="P78" s="173">
        <v>3974</v>
      </c>
      <c r="Q78" s="230">
        <f t="shared" si="2"/>
        <v>358987</v>
      </c>
      <c r="R78" s="158"/>
      <c r="S78" s="221"/>
      <c r="T78" s="227">
        <v>55855.000000000029</v>
      </c>
      <c r="U78" s="228">
        <v>18988</v>
      </c>
      <c r="V78" s="229">
        <v>834</v>
      </c>
      <c r="W78" s="230">
        <v>75677.000000000029</v>
      </c>
    </row>
    <row r="79" spans="1:23" ht="27.6" x14ac:dyDescent="0.25">
      <c r="A79" s="78">
        <v>62690973</v>
      </c>
      <c r="B79" s="80" t="s">
        <v>352</v>
      </c>
      <c r="C79" s="89">
        <v>7080</v>
      </c>
      <c r="D79" s="74">
        <v>3113</v>
      </c>
      <c r="E79" s="88" t="s">
        <v>202</v>
      </c>
      <c r="F79" s="74">
        <v>75</v>
      </c>
      <c r="G79" s="77" t="s">
        <v>351</v>
      </c>
      <c r="H79" s="79">
        <v>1</v>
      </c>
      <c r="I79" s="266">
        <v>243878</v>
      </c>
      <c r="J79" s="266">
        <v>34328</v>
      </c>
      <c r="K79" s="232">
        <v>135010</v>
      </c>
      <c r="L79" s="245">
        <v>14662</v>
      </c>
      <c r="M79" s="269"/>
      <c r="N79" s="243">
        <v>427878</v>
      </c>
      <c r="O79" s="244">
        <v>145479</v>
      </c>
      <c r="P79" s="173">
        <v>6418</v>
      </c>
      <c r="Q79" s="230">
        <f t="shared" si="2"/>
        <v>579775</v>
      </c>
      <c r="R79" s="158"/>
      <c r="S79" s="221"/>
      <c r="T79" s="227">
        <v>94698</v>
      </c>
      <c r="U79" s="228">
        <v>32199</v>
      </c>
      <c r="V79" s="229">
        <v>1418</v>
      </c>
      <c r="W79" s="230">
        <v>128315</v>
      </c>
    </row>
    <row r="80" spans="1:23" x14ac:dyDescent="0.25">
      <c r="A80" s="78">
        <v>75017181</v>
      </c>
      <c r="B80" s="80" t="s">
        <v>354</v>
      </c>
      <c r="C80" s="89">
        <v>7081</v>
      </c>
      <c r="D80" s="74">
        <v>3113</v>
      </c>
      <c r="E80" s="88" t="s">
        <v>202</v>
      </c>
      <c r="F80" s="74">
        <v>76</v>
      </c>
      <c r="G80" s="77" t="s">
        <v>353</v>
      </c>
      <c r="H80" s="79">
        <v>1</v>
      </c>
      <c r="I80" s="266">
        <v>182361</v>
      </c>
      <c r="J80" s="266">
        <v>27312</v>
      </c>
      <c r="K80" s="232">
        <v>100954</v>
      </c>
      <c r="L80" s="245">
        <v>11665</v>
      </c>
      <c r="M80" s="269"/>
      <c r="N80" s="243">
        <v>322292</v>
      </c>
      <c r="O80" s="244">
        <v>109579</v>
      </c>
      <c r="P80" s="173">
        <v>4834</v>
      </c>
      <c r="Q80" s="230">
        <f t="shared" si="2"/>
        <v>436705</v>
      </c>
      <c r="R80" s="158"/>
      <c r="S80" s="221"/>
      <c r="T80" s="227">
        <v>76321.999999999971</v>
      </c>
      <c r="U80" s="228">
        <v>25949</v>
      </c>
      <c r="V80" s="229">
        <v>1144</v>
      </c>
      <c r="W80" s="230">
        <v>103414.99999999997</v>
      </c>
    </row>
    <row r="81" spans="1:23" ht="27.6" x14ac:dyDescent="0.25">
      <c r="A81" s="78">
        <v>75041511</v>
      </c>
      <c r="B81" s="80" t="s">
        <v>356</v>
      </c>
      <c r="C81" s="89">
        <v>7100</v>
      </c>
      <c r="D81" s="74">
        <v>3113</v>
      </c>
      <c r="E81" s="88" t="s">
        <v>202</v>
      </c>
      <c r="F81" s="74">
        <v>77</v>
      </c>
      <c r="G81" s="77" t="s">
        <v>355</v>
      </c>
      <c r="H81" s="79">
        <v>1</v>
      </c>
      <c r="I81" s="266">
        <v>318382</v>
      </c>
      <c r="J81" s="266">
        <v>35734</v>
      </c>
      <c r="K81" s="232">
        <v>176255</v>
      </c>
      <c r="L81" s="245">
        <v>15262</v>
      </c>
      <c r="M81" s="269"/>
      <c r="N81" s="243">
        <v>545633</v>
      </c>
      <c r="O81" s="244">
        <v>185515</v>
      </c>
      <c r="P81" s="173">
        <v>8184</v>
      </c>
      <c r="Q81" s="230">
        <f t="shared" si="2"/>
        <v>739332</v>
      </c>
      <c r="R81" s="158"/>
      <c r="S81" s="221"/>
      <c r="T81" s="227">
        <v>125713</v>
      </c>
      <c r="U81" s="228">
        <v>42745</v>
      </c>
      <c r="V81" s="229">
        <v>1884</v>
      </c>
      <c r="W81" s="230">
        <v>170342</v>
      </c>
    </row>
    <row r="82" spans="1:23" s="90" customFormat="1" ht="27.6" x14ac:dyDescent="0.25">
      <c r="A82" s="85">
        <v>71295054</v>
      </c>
      <c r="B82" s="83" t="s">
        <v>358</v>
      </c>
      <c r="C82" s="89">
        <v>7101</v>
      </c>
      <c r="D82" s="74">
        <v>3111</v>
      </c>
      <c r="E82" s="88" t="s">
        <v>202</v>
      </c>
      <c r="F82" s="74">
        <v>78</v>
      </c>
      <c r="G82" s="77" t="s">
        <v>357</v>
      </c>
      <c r="H82" s="79">
        <v>1</v>
      </c>
      <c r="I82" s="266">
        <v>38120</v>
      </c>
      <c r="J82" s="266">
        <v>7780</v>
      </c>
      <c r="K82" s="232">
        <v>21103</v>
      </c>
      <c r="L82" s="245">
        <v>3323</v>
      </c>
      <c r="M82" s="269"/>
      <c r="N82" s="243">
        <v>70326</v>
      </c>
      <c r="O82" s="244">
        <v>23911</v>
      </c>
      <c r="P82" s="173">
        <v>1055</v>
      </c>
      <c r="Q82" s="230">
        <f t="shared" si="2"/>
        <v>95292</v>
      </c>
      <c r="R82" s="158"/>
      <c r="S82" s="225"/>
      <c r="T82" s="227">
        <v>9686</v>
      </c>
      <c r="U82" s="228">
        <v>3291</v>
      </c>
      <c r="V82" s="229">
        <v>145</v>
      </c>
      <c r="W82" s="230">
        <v>13122</v>
      </c>
    </row>
    <row r="83" spans="1:23" x14ac:dyDescent="0.25">
      <c r="A83" s="78">
        <v>70189013</v>
      </c>
      <c r="B83" s="82" t="s">
        <v>360</v>
      </c>
      <c r="C83" s="89">
        <v>7082</v>
      </c>
      <c r="D83" s="74">
        <v>3111</v>
      </c>
      <c r="E83" s="88" t="s">
        <v>202</v>
      </c>
      <c r="F83" s="74">
        <v>1</v>
      </c>
      <c r="G83" s="77" t="s">
        <v>359</v>
      </c>
      <c r="H83" s="79">
        <v>2</v>
      </c>
      <c r="I83" s="266">
        <v>50480</v>
      </c>
      <c r="J83" s="266">
        <v>10840</v>
      </c>
      <c r="K83" s="232">
        <v>27945</v>
      </c>
      <c r="L83" s="245">
        <v>4630</v>
      </c>
      <c r="M83" s="269"/>
      <c r="N83" s="243">
        <v>93895</v>
      </c>
      <c r="O83" s="244">
        <v>31924</v>
      </c>
      <c r="P83" s="173">
        <v>1408</v>
      </c>
      <c r="Q83" s="230">
        <f t="shared" si="2"/>
        <v>127227</v>
      </c>
      <c r="R83" s="158"/>
      <c r="S83" s="221"/>
      <c r="T83" s="227">
        <v>11684.999999999985</v>
      </c>
      <c r="U83" s="228">
        <v>3974</v>
      </c>
      <c r="V83" s="229">
        <v>178</v>
      </c>
      <c r="W83" s="230">
        <v>15836.999999999985</v>
      </c>
    </row>
    <row r="84" spans="1:23" ht="27.6" x14ac:dyDescent="0.25">
      <c r="A84" s="78">
        <v>75015935</v>
      </c>
      <c r="B84" s="82" t="s">
        <v>362</v>
      </c>
      <c r="C84" s="89">
        <v>7083</v>
      </c>
      <c r="D84" s="74">
        <v>3111</v>
      </c>
      <c r="E84" s="88" t="s">
        <v>202</v>
      </c>
      <c r="F84" s="74">
        <v>2</v>
      </c>
      <c r="G84" s="77" t="s">
        <v>361</v>
      </c>
      <c r="H84" s="79">
        <v>2</v>
      </c>
      <c r="I84" s="266">
        <v>73520</v>
      </c>
      <c r="J84" s="266">
        <v>13600</v>
      </c>
      <c r="K84" s="232">
        <v>40700</v>
      </c>
      <c r="L84" s="245">
        <v>5809</v>
      </c>
      <c r="M84" s="269"/>
      <c r="N84" s="243">
        <v>133629</v>
      </c>
      <c r="O84" s="244">
        <v>45434</v>
      </c>
      <c r="P84" s="173">
        <v>2004</v>
      </c>
      <c r="Q84" s="230">
        <f t="shared" si="2"/>
        <v>181067</v>
      </c>
      <c r="R84" s="158"/>
      <c r="S84" s="221"/>
      <c r="T84" s="227">
        <v>22189</v>
      </c>
      <c r="U84" s="228">
        <v>7544</v>
      </c>
      <c r="V84" s="229">
        <v>334</v>
      </c>
      <c r="W84" s="230">
        <v>30067</v>
      </c>
    </row>
    <row r="85" spans="1:23" ht="27.6" x14ac:dyDescent="0.25">
      <c r="A85" s="78">
        <v>62690957</v>
      </c>
      <c r="B85" s="80" t="s">
        <v>364</v>
      </c>
      <c r="C85" s="89">
        <v>7084</v>
      </c>
      <c r="D85" s="74">
        <v>3113</v>
      </c>
      <c r="E85" s="88" t="s">
        <v>202</v>
      </c>
      <c r="F85" s="74">
        <v>3</v>
      </c>
      <c r="G85" s="77" t="s">
        <v>363</v>
      </c>
      <c r="H85" s="79">
        <v>2</v>
      </c>
      <c r="I85" s="266">
        <v>211337</v>
      </c>
      <c r="J85" s="266">
        <v>32490</v>
      </c>
      <c r="K85" s="232">
        <v>116995</v>
      </c>
      <c r="L85" s="245">
        <v>13877</v>
      </c>
      <c r="M85" s="269"/>
      <c r="N85" s="243">
        <v>374699</v>
      </c>
      <c r="O85" s="244">
        <v>127398</v>
      </c>
      <c r="P85" s="173">
        <v>5620</v>
      </c>
      <c r="Q85" s="230">
        <f t="shared" si="2"/>
        <v>507717</v>
      </c>
      <c r="R85" s="158"/>
      <c r="S85" s="221"/>
      <c r="T85" s="227">
        <v>98529</v>
      </c>
      <c r="U85" s="228">
        <v>33498</v>
      </c>
      <c r="V85" s="229">
        <v>1480</v>
      </c>
      <c r="W85" s="230">
        <v>133507</v>
      </c>
    </row>
    <row r="86" spans="1:23" ht="27.6" x14ac:dyDescent="0.25">
      <c r="A86" s="78">
        <v>62690965</v>
      </c>
      <c r="B86" s="84" t="s">
        <v>366</v>
      </c>
      <c r="C86" s="89">
        <v>7085</v>
      </c>
      <c r="D86" s="74">
        <v>3113</v>
      </c>
      <c r="E86" s="88" t="s">
        <v>202</v>
      </c>
      <c r="F86" s="74">
        <v>4</v>
      </c>
      <c r="G86" s="77" t="s">
        <v>365</v>
      </c>
      <c r="H86" s="79">
        <v>2</v>
      </c>
      <c r="I86" s="266">
        <v>179484</v>
      </c>
      <c r="J86" s="266">
        <v>10480</v>
      </c>
      <c r="K86" s="232">
        <v>99361</v>
      </c>
      <c r="L86" s="245">
        <v>4476</v>
      </c>
      <c r="M86" s="269"/>
      <c r="N86" s="243">
        <v>293801</v>
      </c>
      <c r="O86" s="244">
        <v>99892</v>
      </c>
      <c r="P86" s="173">
        <v>4407</v>
      </c>
      <c r="Q86" s="230">
        <f t="shared" si="2"/>
        <v>398100</v>
      </c>
      <c r="R86" s="158"/>
      <c r="S86" s="221"/>
      <c r="T86" s="227">
        <v>86211</v>
      </c>
      <c r="U86" s="228">
        <v>29312</v>
      </c>
      <c r="V86" s="229">
        <v>1297</v>
      </c>
      <c r="W86" s="230">
        <v>116820</v>
      </c>
    </row>
    <row r="87" spans="1:23" x14ac:dyDescent="0.25">
      <c r="A87" s="78">
        <v>68213336</v>
      </c>
      <c r="B87" s="80" t="s">
        <v>368</v>
      </c>
      <c r="C87" s="89">
        <v>7086</v>
      </c>
      <c r="D87" s="74">
        <v>3231</v>
      </c>
      <c r="E87" s="88" t="s">
        <v>202</v>
      </c>
      <c r="F87" s="74">
        <v>5</v>
      </c>
      <c r="G87" s="77" t="s">
        <v>367</v>
      </c>
      <c r="H87" s="79">
        <v>2</v>
      </c>
      <c r="I87" s="266">
        <v>100338</v>
      </c>
      <c r="J87" s="266">
        <v>4740</v>
      </c>
      <c r="K87" s="232">
        <v>55547</v>
      </c>
      <c r="L87" s="245">
        <v>2024</v>
      </c>
      <c r="M87" s="269"/>
      <c r="N87" s="243">
        <v>162649</v>
      </c>
      <c r="O87" s="244">
        <v>55301</v>
      </c>
      <c r="P87" s="173">
        <v>2440</v>
      </c>
      <c r="Q87" s="230">
        <f t="shared" si="2"/>
        <v>220390</v>
      </c>
      <c r="R87" s="158"/>
      <c r="S87" s="221"/>
      <c r="T87" s="227">
        <v>38749.000000000015</v>
      </c>
      <c r="U87" s="228">
        <v>13171</v>
      </c>
      <c r="V87" s="229">
        <v>580</v>
      </c>
      <c r="W87" s="230">
        <v>52500.000000000015</v>
      </c>
    </row>
    <row r="88" spans="1:23" x14ac:dyDescent="0.25">
      <c r="A88" s="78">
        <v>75015692</v>
      </c>
      <c r="B88" s="80" t="s">
        <v>370</v>
      </c>
      <c r="C88" s="89">
        <v>7088</v>
      </c>
      <c r="D88" s="74">
        <v>3113</v>
      </c>
      <c r="E88" s="88" t="s">
        <v>202</v>
      </c>
      <c r="F88" s="74">
        <v>6</v>
      </c>
      <c r="G88" s="77" t="s">
        <v>369</v>
      </c>
      <c r="H88" s="79">
        <v>2</v>
      </c>
      <c r="I88" s="266">
        <v>104042</v>
      </c>
      <c r="J88" s="266">
        <v>18045</v>
      </c>
      <c r="K88" s="232">
        <v>57597</v>
      </c>
      <c r="L88" s="245">
        <v>7707</v>
      </c>
      <c r="M88" s="269"/>
      <c r="N88" s="243">
        <v>187391</v>
      </c>
      <c r="O88" s="244">
        <v>63713</v>
      </c>
      <c r="P88" s="173">
        <v>2811</v>
      </c>
      <c r="Q88" s="230">
        <f t="shared" si="2"/>
        <v>253915</v>
      </c>
      <c r="R88" s="158"/>
      <c r="S88" s="221"/>
      <c r="T88" s="227">
        <v>44631</v>
      </c>
      <c r="U88" s="228">
        <v>15173</v>
      </c>
      <c r="V88" s="229">
        <v>671</v>
      </c>
      <c r="W88" s="230">
        <v>60475</v>
      </c>
    </row>
    <row r="89" spans="1:23" ht="27.6" x14ac:dyDescent="0.25">
      <c r="A89" s="78">
        <v>71006176</v>
      </c>
      <c r="B89" s="80" t="s">
        <v>372</v>
      </c>
      <c r="C89" s="89">
        <v>7090</v>
      </c>
      <c r="D89" s="74">
        <v>3117</v>
      </c>
      <c r="E89" s="88" t="s">
        <v>202</v>
      </c>
      <c r="F89" s="74">
        <v>7</v>
      </c>
      <c r="G89" s="77" t="s">
        <v>371</v>
      </c>
      <c r="H89" s="79">
        <v>2</v>
      </c>
      <c r="I89" s="266">
        <v>34055</v>
      </c>
      <c r="J89" s="266">
        <v>4000</v>
      </c>
      <c r="K89" s="232">
        <v>18853</v>
      </c>
      <c r="L89" s="245">
        <v>1708</v>
      </c>
      <c r="M89" s="269"/>
      <c r="N89" s="243">
        <v>58616</v>
      </c>
      <c r="O89" s="244">
        <v>19929</v>
      </c>
      <c r="P89" s="173">
        <v>879</v>
      </c>
      <c r="Q89" s="230">
        <f t="shared" si="2"/>
        <v>79424</v>
      </c>
      <c r="R89" s="158"/>
      <c r="S89" s="221"/>
      <c r="T89" s="227">
        <v>9376.0000000000073</v>
      </c>
      <c r="U89" s="228">
        <v>3189</v>
      </c>
      <c r="V89" s="229">
        <v>139</v>
      </c>
      <c r="W89" s="230">
        <v>12704.000000000007</v>
      </c>
    </row>
    <row r="90" spans="1:23" x14ac:dyDescent="0.25">
      <c r="A90" s="78">
        <v>75015862</v>
      </c>
      <c r="B90" s="80" t="s">
        <v>374</v>
      </c>
      <c r="C90" s="89">
        <v>7091</v>
      </c>
      <c r="D90" s="74">
        <v>3111</v>
      </c>
      <c r="E90" s="88" t="s">
        <v>202</v>
      </c>
      <c r="F90" s="74">
        <v>8</v>
      </c>
      <c r="G90" s="77" t="s">
        <v>373</v>
      </c>
      <c r="H90" s="79">
        <v>2</v>
      </c>
      <c r="I90" s="266">
        <v>21378</v>
      </c>
      <c r="J90" s="266">
        <v>10860</v>
      </c>
      <c r="K90" s="232">
        <v>11835</v>
      </c>
      <c r="L90" s="245">
        <v>4638</v>
      </c>
      <c r="M90" s="269"/>
      <c r="N90" s="243">
        <v>48711</v>
      </c>
      <c r="O90" s="244">
        <v>16562</v>
      </c>
      <c r="P90" s="173">
        <v>731</v>
      </c>
      <c r="Q90" s="230">
        <f t="shared" si="2"/>
        <v>66004</v>
      </c>
      <c r="R90" s="158"/>
      <c r="S90" s="221"/>
      <c r="T90" s="227">
        <v>19291</v>
      </c>
      <c r="U90" s="228">
        <v>6562</v>
      </c>
      <c r="V90" s="229">
        <v>291</v>
      </c>
      <c r="W90" s="230">
        <v>26144</v>
      </c>
    </row>
    <row r="91" spans="1:23" x14ac:dyDescent="0.25">
      <c r="A91" s="78">
        <v>75015706</v>
      </c>
      <c r="B91" s="80" t="s">
        <v>376</v>
      </c>
      <c r="C91" s="89">
        <v>7092</v>
      </c>
      <c r="D91" s="74">
        <v>3117</v>
      </c>
      <c r="E91" s="88" t="s">
        <v>202</v>
      </c>
      <c r="F91" s="74">
        <v>9</v>
      </c>
      <c r="G91" s="77" t="s">
        <v>375</v>
      </c>
      <c r="H91" s="79">
        <v>2</v>
      </c>
      <c r="I91" s="266">
        <v>36156</v>
      </c>
      <c r="J91" s="266">
        <v>2280</v>
      </c>
      <c r="K91" s="232">
        <v>20016</v>
      </c>
      <c r="L91" s="245">
        <v>974</v>
      </c>
      <c r="M91" s="269"/>
      <c r="N91" s="243">
        <v>59426</v>
      </c>
      <c r="O91" s="244">
        <v>20205</v>
      </c>
      <c r="P91" s="173">
        <v>891</v>
      </c>
      <c r="Q91" s="230">
        <f t="shared" si="2"/>
        <v>80522</v>
      </c>
      <c r="R91" s="158"/>
      <c r="S91" s="221"/>
      <c r="T91" s="227">
        <v>12736</v>
      </c>
      <c r="U91" s="228">
        <v>4335</v>
      </c>
      <c r="V91" s="229">
        <v>191</v>
      </c>
      <c r="W91" s="230">
        <v>17262</v>
      </c>
    </row>
    <row r="92" spans="1:23" x14ac:dyDescent="0.25">
      <c r="A92" s="78">
        <v>71004246</v>
      </c>
      <c r="B92" s="80" t="s">
        <v>378</v>
      </c>
      <c r="C92" s="89">
        <v>7093</v>
      </c>
      <c r="D92" s="74">
        <v>3111</v>
      </c>
      <c r="E92" s="88" t="s">
        <v>202</v>
      </c>
      <c r="F92" s="74">
        <v>10</v>
      </c>
      <c r="G92" s="77" t="s">
        <v>377</v>
      </c>
      <c r="H92" s="79">
        <v>2</v>
      </c>
      <c r="I92" s="266">
        <v>10520</v>
      </c>
      <c r="J92" s="266">
        <v>3612</v>
      </c>
      <c r="K92" s="232">
        <v>5824</v>
      </c>
      <c r="L92" s="245">
        <v>1543</v>
      </c>
      <c r="M92" s="269"/>
      <c r="N92" s="243">
        <v>21499</v>
      </c>
      <c r="O92" s="244">
        <v>7310</v>
      </c>
      <c r="P92" s="173">
        <v>322</v>
      </c>
      <c r="Q92" s="230">
        <f t="shared" si="2"/>
        <v>29131</v>
      </c>
      <c r="R92" s="158"/>
      <c r="S92" s="221"/>
      <c r="T92" s="227">
        <v>4189</v>
      </c>
      <c r="U92" s="228">
        <v>1420</v>
      </c>
      <c r="V92" s="229">
        <v>62</v>
      </c>
      <c r="W92" s="230">
        <v>5671</v>
      </c>
    </row>
    <row r="93" spans="1:23" x14ac:dyDescent="0.25">
      <c r="A93" s="78">
        <v>70988889</v>
      </c>
      <c r="B93" s="83" t="s">
        <v>380</v>
      </c>
      <c r="C93" s="89">
        <v>7094</v>
      </c>
      <c r="D93" s="74">
        <v>3111</v>
      </c>
      <c r="E93" s="88" t="s">
        <v>202</v>
      </c>
      <c r="F93" s="74">
        <v>11</v>
      </c>
      <c r="G93" s="77" t="s">
        <v>379</v>
      </c>
      <c r="H93" s="79">
        <v>2</v>
      </c>
      <c r="I93" s="266">
        <v>14240</v>
      </c>
      <c r="J93" s="266">
        <v>4376</v>
      </c>
      <c r="K93" s="232">
        <v>7883</v>
      </c>
      <c r="L93" s="245">
        <v>1869</v>
      </c>
      <c r="M93" s="269"/>
      <c r="N93" s="243">
        <v>28368</v>
      </c>
      <c r="O93" s="244">
        <v>9645</v>
      </c>
      <c r="P93" s="173">
        <v>426</v>
      </c>
      <c r="Q93" s="230">
        <f t="shared" si="2"/>
        <v>38439</v>
      </c>
      <c r="R93" s="158"/>
      <c r="S93" s="221"/>
      <c r="T93" s="227">
        <v>4238</v>
      </c>
      <c r="U93" s="228">
        <v>1445</v>
      </c>
      <c r="V93" s="229">
        <v>66</v>
      </c>
      <c r="W93" s="230">
        <v>5749</v>
      </c>
    </row>
    <row r="94" spans="1:23" x14ac:dyDescent="0.25">
      <c r="A94" s="78">
        <v>70986509</v>
      </c>
      <c r="B94" s="80" t="s">
        <v>382</v>
      </c>
      <c r="C94" s="89">
        <v>7095</v>
      </c>
      <c r="D94" s="74">
        <v>3117</v>
      </c>
      <c r="E94" s="88" t="s">
        <v>202</v>
      </c>
      <c r="F94" s="74">
        <v>12</v>
      </c>
      <c r="G94" s="77" t="s">
        <v>381</v>
      </c>
      <c r="H94" s="79">
        <v>2</v>
      </c>
      <c r="I94" s="266">
        <v>53590</v>
      </c>
      <c r="J94" s="266">
        <v>11564</v>
      </c>
      <c r="K94" s="232">
        <v>29667</v>
      </c>
      <c r="L94" s="245">
        <v>4939</v>
      </c>
      <c r="M94" s="269"/>
      <c r="N94" s="243">
        <v>99760</v>
      </c>
      <c r="O94" s="244">
        <v>33918</v>
      </c>
      <c r="P94" s="173">
        <v>1496</v>
      </c>
      <c r="Q94" s="230">
        <f t="shared" si="2"/>
        <v>135174</v>
      </c>
      <c r="R94" s="158"/>
      <c r="S94" s="221"/>
      <c r="T94" s="227">
        <v>28660</v>
      </c>
      <c r="U94" s="228">
        <v>9748</v>
      </c>
      <c r="V94" s="229">
        <v>426</v>
      </c>
      <c r="W94" s="230">
        <v>38834</v>
      </c>
    </row>
    <row r="95" spans="1:23" ht="27.6" x14ac:dyDescent="0.25">
      <c r="A95" s="78">
        <v>70998124</v>
      </c>
      <c r="B95" s="80" t="s">
        <v>384</v>
      </c>
      <c r="C95" s="89">
        <v>7096</v>
      </c>
      <c r="D95" s="74">
        <v>3113</v>
      </c>
      <c r="E95" s="88" t="s">
        <v>202</v>
      </c>
      <c r="F95" s="74">
        <v>13</v>
      </c>
      <c r="G95" s="77" t="s">
        <v>383</v>
      </c>
      <c r="H95" s="79">
        <v>2</v>
      </c>
      <c r="I95" s="266">
        <v>101173</v>
      </c>
      <c r="J95" s="266">
        <v>16535</v>
      </c>
      <c r="K95" s="232">
        <v>56009</v>
      </c>
      <c r="L95" s="245">
        <v>7062</v>
      </c>
      <c r="M95" s="269"/>
      <c r="N95" s="243">
        <v>180779</v>
      </c>
      <c r="O95" s="244">
        <v>61465</v>
      </c>
      <c r="P95" s="173">
        <v>2712</v>
      </c>
      <c r="Q95" s="230">
        <f t="shared" si="2"/>
        <v>244956</v>
      </c>
      <c r="R95" s="158"/>
      <c r="S95" s="221"/>
      <c r="T95" s="227">
        <v>45959</v>
      </c>
      <c r="U95" s="228">
        <v>15625</v>
      </c>
      <c r="V95" s="229">
        <v>692</v>
      </c>
      <c r="W95" s="230">
        <v>62276</v>
      </c>
    </row>
    <row r="96" spans="1:23" x14ac:dyDescent="0.25">
      <c r="A96" s="78">
        <v>70993505</v>
      </c>
      <c r="B96" s="80" t="s">
        <v>386</v>
      </c>
      <c r="C96" s="89">
        <v>7097</v>
      </c>
      <c r="D96" s="74">
        <v>3111</v>
      </c>
      <c r="E96" s="88" t="s">
        <v>202</v>
      </c>
      <c r="F96" s="74">
        <v>14</v>
      </c>
      <c r="G96" s="77" t="s">
        <v>385</v>
      </c>
      <c r="H96" s="79">
        <v>2</v>
      </c>
      <c r="I96" s="266">
        <v>29715</v>
      </c>
      <c r="J96" s="266">
        <v>6966</v>
      </c>
      <c r="K96" s="232">
        <v>16450</v>
      </c>
      <c r="L96" s="245">
        <v>2975</v>
      </c>
      <c r="M96" s="269"/>
      <c r="N96" s="243">
        <v>56106</v>
      </c>
      <c r="O96" s="244">
        <v>19076</v>
      </c>
      <c r="P96" s="173">
        <v>842</v>
      </c>
      <c r="Q96" s="230">
        <f t="shared" si="2"/>
        <v>76024</v>
      </c>
      <c r="R96" s="158"/>
      <c r="S96" s="221"/>
      <c r="T96" s="227">
        <v>8125.9999999999927</v>
      </c>
      <c r="U96" s="228">
        <v>2766.0000000000018</v>
      </c>
      <c r="V96" s="229">
        <v>122</v>
      </c>
      <c r="W96" s="230">
        <v>11013.999999999995</v>
      </c>
    </row>
    <row r="97" spans="1:23" ht="27.6" x14ac:dyDescent="0.25">
      <c r="A97" s="78">
        <v>70988897</v>
      </c>
      <c r="B97" s="80" t="s">
        <v>388</v>
      </c>
      <c r="C97" s="89">
        <v>7098</v>
      </c>
      <c r="D97" s="74">
        <v>3113</v>
      </c>
      <c r="E97" s="88" t="s">
        <v>202</v>
      </c>
      <c r="F97" s="74">
        <v>15</v>
      </c>
      <c r="G97" s="77" t="s">
        <v>387</v>
      </c>
      <c r="H97" s="79">
        <v>2</v>
      </c>
      <c r="I97" s="266">
        <v>105256</v>
      </c>
      <c r="J97" s="266">
        <v>16804</v>
      </c>
      <c r="K97" s="232">
        <v>58269</v>
      </c>
      <c r="L97" s="245">
        <v>7177</v>
      </c>
      <c r="M97" s="269"/>
      <c r="N97" s="243">
        <v>187506</v>
      </c>
      <c r="O97" s="244">
        <v>63752</v>
      </c>
      <c r="P97" s="173">
        <v>2813</v>
      </c>
      <c r="Q97" s="230">
        <f t="shared" si="2"/>
        <v>254071</v>
      </c>
      <c r="R97" s="158"/>
      <c r="S97" s="221"/>
      <c r="T97" s="227">
        <v>20146.000000000029</v>
      </c>
      <c r="U97" s="228">
        <v>6852</v>
      </c>
      <c r="V97" s="229">
        <v>303</v>
      </c>
      <c r="W97" s="230">
        <v>27301.000000000029</v>
      </c>
    </row>
    <row r="98" spans="1:23" x14ac:dyDescent="0.25">
      <c r="A98" s="78">
        <v>71007601</v>
      </c>
      <c r="B98" s="80" t="s">
        <v>390</v>
      </c>
      <c r="C98" s="89">
        <v>7099</v>
      </c>
      <c r="D98" s="74">
        <v>3111</v>
      </c>
      <c r="E98" s="88" t="s">
        <v>202</v>
      </c>
      <c r="F98" s="74">
        <v>16</v>
      </c>
      <c r="G98" s="77" t="s">
        <v>389</v>
      </c>
      <c r="H98" s="79">
        <v>2</v>
      </c>
      <c r="I98" s="266">
        <v>10120</v>
      </c>
      <c r="J98" s="266">
        <v>3494</v>
      </c>
      <c r="K98" s="232">
        <v>5602</v>
      </c>
      <c r="L98" s="245">
        <v>1492</v>
      </c>
      <c r="M98" s="269"/>
      <c r="N98" s="243">
        <v>20708</v>
      </c>
      <c r="O98" s="244">
        <v>7041</v>
      </c>
      <c r="P98" s="173">
        <v>311</v>
      </c>
      <c r="Q98" s="230">
        <f t="shared" si="2"/>
        <v>28060</v>
      </c>
      <c r="R98" s="158"/>
      <c r="S98" s="221"/>
      <c r="T98" s="227">
        <v>5968</v>
      </c>
      <c r="U98" s="228">
        <v>2031</v>
      </c>
      <c r="V98" s="229">
        <v>91</v>
      </c>
      <c r="W98" s="230">
        <v>8090</v>
      </c>
    </row>
    <row r="99" spans="1:23" x14ac:dyDescent="0.25">
      <c r="A99" s="78">
        <v>71294112</v>
      </c>
      <c r="B99" s="80" t="s">
        <v>392</v>
      </c>
      <c r="C99" s="89">
        <v>7102</v>
      </c>
      <c r="D99" s="74">
        <v>3233</v>
      </c>
      <c r="E99" s="88" t="s">
        <v>202</v>
      </c>
      <c r="F99" s="74">
        <v>17</v>
      </c>
      <c r="G99" s="77" t="s">
        <v>391</v>
      </c>
      <c r="H99" s="79">
        <v>2</v>
      </c>
      <c r="I99" s="266">
        <v>15320</v>
      </c>
      <c r="J99" s="266">
        <v>5640</v>
      </c>
      <c r="K99" s="232">
        <v>8481</v>
      </c>
      <c r="L99" s="245">
        <v>2409</v>
      </c>
      <c r="M99" s="269"/>
      <c r="N99" s="243">
        <v>31850</v>
      </c>
      <c r="O99" s="244">
        <v>10829</v>
      </c>
      <c r="P99" s="173">
        <v>478</v>
      </c>
      <c r="Q99" s="230">
        <f t="shared" si="2"/>
        <v>43157</v>
      </c>
      <c r="R99" s="158"/>
      <c r="S99" s="221"/>
      <c r="T99" s="227">
        <v>6769.9999999999964</v>
      </c>
      <c r="U99" s="228">
        <v>2299</v>
      </c>
      <c r="V99" s="229">
        <v>98</v>
      </c>
      <c r="W99" s="230">
        <v>9166.9999999999964</v>
      </c>
    </row>
    <row r="100" spans="1:23" ht="27.6" x14ac:dyDescent="0.25">
      <c r="A100" s="78">
        <v>70971137</v>
      </c>
      <c r="B100" s="80" t="s">
        <v>395</v>
      </c>
      <c r="C100" s="89">
        <v>7201</v>
      </c>
      <c r="D100" s="74">
        <v>3113</v>
      </c>
      <c r="E100" s="88" t="s">
        <v>393</v>
      </c>
      <c r="F100" s="74">
        <v>1</v>
      </c>
      <c r="G100" s="77" t="s">
        <v>394</v>
      </c>
      <c r="H100" s="79">
        <v>3</v>
      </c>
      <c r="I100" s="266">
        <v>150831</v>
      </c>
      <c r="J100" s="266">
        <v>16248</v>
      </c>
      <c r="K100" s="232">
        <v>83499</v>
      </c>
      <c r="L100" s="245">
        <v>6940</v>
      </c>
      <c r="M100" s="269"/>
      <c r="N100" s="243">
        <v>257518</v>
      </c>
      <c r="O100" s="244">
        <v>87556</v>
      </c>
      <c r="P100" s="173">
        <v>3863</v>
      </c>
      <c r="Q100" s="230">
        <f t="shared" si="2"/>
        <v>348937</v>
      </c>
      <c r="R100" s="158"/>
      <c r="S100" s="221"/>
      <c r="T100" s="227">
        <v>62358</v>
      </c>
      <c r="U100" s="228">
        <v>21206</v>
      </c>
      <c r="V100" s="229">
        <v>933</v>
      </c>
      <c r="W100" s="230">
        <v>84497</v>
      </c>
    </row>
    <row r="101" spans="1:23" ht="27.6" x14ac:dyDescent="0.25">
      <c r="A101" s="78">
        <v>70188912</v>
      </c>
      <c r="B101" s="80" t="s">
        <v>397</v>
      </c>
      <c r="C101" s="89">
        <v>7202</v>
      </c>
      <c r="D101" s="74">
        <v>3113</v>
      </c>
      <c r="E101" s="88" t="s">
        <v>393</v>
      </c>
      <c r="F101" s="74">
        <v>2</v>
      </c>
      <c r="G101" s="77" t="s">
        <v>396</v>
      </c>
      <c r="H101" s="79">
        <v>3</v>
      </c>
      <c r="I101" s="266">
        <v>156756</v>
      </c>
      <c r="J101" s="266">
        <v>8180</v>
      </c>
      <c r="K101" s="232">
        <v>86779</v>
      </c>
      <c r="L101" s="245">
        <v>3494</v>
      </c>
      <c r="M101" s="269"/>
      <c r="N101" s="243">
        <v>255209</v>
      </c>
      <c r="O101" s="244">
        <v>86771</v>
      </c>
      <c r="P101" s="173">
        <v>3828</v>
      </c>
      <c r="Q101" s="230">
        <f t="shared" si="2"/>
        <v>345808</v>
      </c>
      <c r="R101" s="158"/>
      <c r="S101" s="221"/>
      <c r="T101" s="227">
        <v>76109</v>
      </c>
      <c r="U101" s="228">
        <v>25881</v>
      </c>
      <c r="V101" s="229">
        <v>1138</v>
      </c>
      <c r="W101" s="230">
        <v>103128</v>
      </c>
    </row>
    <row r="102" spans="1:23" x14ac:dyDescent="0.25">
      <c r="A102" s="78">
        <v>70892547</v>
      </c>
      <c r="B102" s="80" t="s">
        <v>399</v>
      </c>
      <c r="C102" s="89">
        <v>7203</v>
      </c>
      <c r="D102" s="74">
        <v>3113</v>
      </c>
      <c r="E102" s="88" t="s">
        <v>393</v>
      </c>
      <c r="F102" s="74">
        <v>3</v>
      </c>
      <c r="G102" s="77" t="s">
        <v>398</v>
      </c>
      <c r="H102" s="79">
        <v>3</v>
      </c>
      <c r="I102" s="266">
        <v>127219</v>
      </c>
      <c r="J102" s="266">
        <v>10040</v>
      </c>
      <c r="K102" s="232">
        <v>70428</v>
      </c>
      <c r="L102" s="245">
        <v>4288</v>
      </c>
      <c r="M102" s="269"/>
      <c r="N102" s="243">
        <v>211975</v>
      </c>
      <c r="O102" s="244">
        <v>72072</v>
      </c>
      <c r="P102" s="173">
        <v>3180</v>
      </c>
      <c r="Q102" s="230">
        <f t="shared" si="2"/>
        <v>287227</v>
      </c>
      <c r="R102" s="158"/>
      <c r="S102" s="221"/>
      <c r="T102" s="227">
        <v>49945</v>
      </c>
      <c r="U102" s="228">
        <v>16982</v>
      </c>
      <c r="V102" s="229">
        <v>750</v>
      </c>
      <c r="W102" s="230">
        <v>67677</v>
      </c>
    </row>
    <row r="103" spans="1:23" ht="27.6" x14ac:dyDescent="0.25">
      <c r="A103" s="78">
        <v>75015293</v>
      </c>
      <c r="B103" s="80" t="s">
        <v>401</v>
      </c>
      <c r="C103" s="89">
        <v>7204</v>
      </c>
      <c r="D103" s="74">
        <v>3113</v>
      </c>
      <c r="E103" s="88" t="s">
        <v>393</v>
      </c>
      <c r="F103" s="74">
        <v>4</v>
      </c>
      <c r="G103" s="77" t="s">
        <v>400</v>
      </c>
      <c r="H103" s="79">
        <v>3</v>
      </c>
      <c r="I103" s="266">
        <v>102638</v>
      </c>
      <c r="J103" s="266">
        <v>19231</v>
      </c>
      <c r="K103" s="232">
        <v>56820</v>
      </c>
      <c r="L103" s="245">
        <v>8214</v>
      </c>
      <c r="M103" s="269"/>
      <c r="N103" s="243">
        <v>186903</v>
      </c>
      <c r="O103" s="244">
        <v>63547</v>
      </c>
      <c r="P103" s="173">
        <v>2804</v>
      </c>
      <c r="Q103" s="230">
        <f t="shared" si="2"/>
        <v>253254</v>
      </c>
      <c r="R103" s="158"/>
      <c r="S103" s="221"/>
      <c r="T103" s="227">
        <v>37183</v>
      </c>
      <c r="U103" s="228">
        <v>12647</v>
      </c>
      <c r="V103" s="229">
        <v>554</v>
      </c>
      <c r="W103" s="230">
        <v>50384</v>
      </c>
    </row>
    <row r="104" spans="1:23" s="90" customFormat="1" ht="27.6" x14ac:dyDescent="0.25">
      <c r="A104" s="85">
        <v>70999121</v>
      </c>
      <c r="B104" s="83" t="s">
        <v>403</v>
      </c>
      <c r="C104" s="89">
        <v>7205</v>
      </c>
      <c r="D104" s="74">
        <v>3113</v>
      </c>
      <c r="E104" s="88" t="s">
        <v>393</v>
      </c>
      <c r="F104" s="74">
        <v>5</v>
      </c>
      <c r="G104" s="77" t="s">
        <v>402</v>
      </c>
      <c r="H104" s="79">
        <v>3</v>
      </c>
      <c r="I104" s="266">
        <v>102321</v>
      </c>
      <c r="J104" s="266">
        <v>14648</v>
      </c>
      <c r="K104" s="232">
        <v>56644</v>
      </c>
      <c r="L104" s="245">
        <v>6256</v>
      </c>
      <c r="M104" s="269"/>
      <c r="N104" s="243">
        <v>179869</v>
      </c>
      <c r="O104" s="244">
        <v>61155</v>
      </c>
      <c r="P104" s="173">
        <v>2698</v>
      </c>
      <c r="Q104" s="230">
        <f t="shared" si="2"/>
        <v>243722</v>
      </c>
      <c r="R104" s="159"/>
      <c r="S104" s="225"/>
      <c r="T104" s="227">
        <v>44209</v>
      </c>
      <c r="U104" s="228">
        <v>15035</v>
      </c>
      <c r="V104" s="229">
        <v>668.00000000000023</v>
      </c>
      <c r="W104" s="230">
        <v>59912</v>
      </c>
    </row>
    <row r="105" spans="1:23" x14ac:dyDescent="0.25">
      <c r="A105" s="78">
        <v>75015251</v>
      </c>
      <c r="B105" s="80" t="s">
        <v>405</v>
      </c>
      <c r="C105" s="89">
        <v>7206</v>
      </c>
      <c r="D105" s="74">
        <v>3117</v>
      </c>
      <c r="E105" s="88" t="s">
        <v>393</v>
      </c>
      <c r="F105" s="74">
        <v>6</v>
      </c>
      <c r="G105" s="77" t="s">
        <v>404</v>
      </c>
      <c r="H105" s="79">
        <v>3</v>
      </c>
      <c r="I105" s="266">
        <v>13920</v>
      </c>
      <c r="J105" s="270"/>
      <c r="K105" s="232">
        <v>7706</v>
      </c>
      <c r="L105" s="245">
        <v>0</v>
      </c>
      <c r="M105" s="269"/>
      <c r="N105" s="243">
        <v>21626</v>
      </c>
      <c r="O105" s="244">
        <v>7353</v>
      </c>
      <c r="P105" s="173">
        <v>324</v>
      </c>
      <c r="Q105" s="230">
        <f t="shared" si="2"/>
        <v>29303</v>
      </c>
      <c r="R105" s="158"/>
      <c r="S105" s="221"/>
      <c r="T105" s="227">
        <v>4236</v>
      </c>
      <c r="U105" s="228">
        <v>1443</v>
      </c>
      <c r="V105" s="229">
        <v>64</v>
      </c>
      <c r="W105" s="230">
        <v>5743</v>
      </c>
    </row>
    <row r="106" spans="1:23" x14ac:dyDescent="0.25">
      <c r="A106" s="78">
        <v>70995389</v>
      </c>
      <c r="B106" s="83" t="s">
        <v>407</v>
      </c>
      <c r="C106" s="89">
        <v>7207</v>
      </c>
      <c r="D106" s="74">
        <v>3117</v>
      </c>
      <c r="E106" s="88" t="s">
        <v>393</v>
      </c>
      <c r="F106" s="74">
        <v>7</v>
      </c>
      <c r="G106" s="77" t="s">
        <v>406</v>
      </c>
      <c r="H106" s="79">
        <v>3</v>
      </c>
      <c r="I106" s="266">
        <v>25641</v>
      </c>
      <c r="J106" s="266">
        <v>1924</v>
      </c>
      <c r="K106" s="232">
        <v>14195</v>
      </c>
      <c r="L106" s="245">
        <v>822</v>
      </c>
      <c r="M106" s="269"/>
      <c r="N106" s="243">
        <v>42582</v>
      </c>
      <c r="O106" s="244">
        <v>14478</v>
      </c>
      <c r="P106" s="173">
        <v>639</v>
      </c>
      <c r="Q106" s="230">
        <f t="shared" si="2"/>
        <v>57699</v>
      </c>
      <c r="R106" s="158"/>
      <c r="S106" s="221"/>
      <c r="T106" s="227">
        <v>12362</v>
      </c>
      <c r="U106" s="228">
        <v>4208</v>
      </c>
      <c r="V106" s="229">
        <v>189</v>
      </c>
      <c r="W106" s="230">
        <v>16759</v>
      </c>
    </row>
    <row r="107" spans="1:23" ht="27.6" x14ac:dyDescent="0.25">
      <c r="A107" s="78">
        <v>70981817</v>
      </c>
      <c r="B107" s="80" t="s">
        <v>409</v>
      </c>
      <c r="C107" s="89">
        <v>7208</v>
      </c>
      <c r="D107" s="74">
        <v>3113</v>
      </c>
      <c r="E107" s="88" t="s">
        <v>393</v>
      </c>
      <c r="F107" s="74">
        <v>8</v>
      </c>
      <c r="G107" s="77" t="s">
        <v>408</v>
      </c>
      <c r="H107" s="79">
        <v>3</v>
      </c>
      <c r="I107" s="266">
        <v>107268</v>
      </c>
      <c r="J107" s="266">
        <v>14132</v>
      </c>
      <c r="K107" s="232">
        <v>59383</v>
      </c>
      <c r="L107" s="245">
        <v>6036</v>
      </c>
      <c r="M107" s="269"/>
      <c r="N107" s="243">
        <v>186819</v>
      </c>
      <c r="O107" s="244">
        <v>63518</v>
      </c>
      <c r="P107" s="173">
        <v>2802</v>
      </c>
      <c r="Q107" s="230">
        <f t="shared" si="2"/>
        <v>253139</v>
      </c>
      <c r="R107" s="158"/>
      <c r="S107" s="221"/>
      <c r="T107" s="227">
        <v>37949</v>
      </c>
      <c r="U107" s="228">
        <v>12898</v>
      </c>
      <c r="V107" s="229">
        <v>572</v>
      </c>
      <c r="W107" s="230">
        <v>51419</v>
      </c>
    </row>
    <row r="108" spans="1:23" ht="27.6" x14ac:dyDescent="0.25">
      <c r="A108" s="78">
        <v>70983216</v>
      </c>
      <c r="B108" s="80" t="s">
        <v>411</v>
      </c>
      <c r="C108" s="89">
        <v>7209</v>
      </c>
      <c r="D108" s="74">
        <v>3113</v>
      </c>
      <c r="E108" s="88" t="s">
        <v>393</v>
      </c>
      <c r="F108" s="74">
        <v>9</v>
      </c>
      <c r="G108" s="77" t="s">
        <v>410</v>
      </c>
      <c r="H108" s="79">
        <v>3</v>
      </c>
      <c r="I108" s="266">
        <v>94292</v>
      </c>
      <c r="J108" s="266">
        <v>15250</v>
      </c>
      <c r="K108" s="232">
        <v>52200</v>
      </c>
      <c r="L108" s="245">
        <v>6513</v>
      </c>
      <c r="M108" s="269"/>
      <c r="N108" s="243">
        <v>168255</v>
      </c>
      <c r="O108" s="244">
        <v>57207</v>
      </c>
      <c r="P108" s="173">
        <v>2524</v>
      </c>
      <c r="Q108" s="230">
        <f t="shared" si="2"/>
        <v>227986</v>
      </c>
      <c r="R108" s="158"/>
      <c r="S108" s="221"/>
      <c r="T108" s="227">
        <v>44885</v>
      </c>
      <c r="U108" s="228">
        <v>15257</v>
      </c>
      <c r="V108" s="229">
        <v>674</v>
      </c>
      <c r="W108" s="230">
        <v>60816</v>
      </c>
    </row>
    <row r="109" spans="1:23" ht="27.6" x14ac:dyDescent="0.25">
      <c r="A109" s="78">
        <v>70983062</v>
      </c>
      <c r="B109" s="80" t="s">
        <v>413</v>
      </c>
      <c r="C109" s="89">
        <v>7210</v>
      </c>
      <c r="D109" s="74">
        <v>3117</v>
      </c>
      <c r="E109" s="88" t="s">
        <v>393</v>
      </c>
      <c r="F109" s="74">
        <v>10</v>
      </c>
      <c r="G109" s="77" t="s">
        <v>412</v>
      </c>
      <c r="H109" s="79">
        <v>3</v>
      </c>
      <c r="I109" s="266">
        <v>44892</v>
      </c>
      <c r="J109" s="266">
        <v>9743</v>
      </c>
      <c r="K109" s="232">
        <v>24852</v>
      </c>
      <c r="L109" s="245">
        <v>4161</v>
      </c>
      <c r="M109" s="269"/>
      <c r="N109" s="243">
        <v>83648</v>
      </c>
      <c r="O109" s="244">
        <v>28440</v>
      </c>
      <c r="P109" s="173">
        <v>1255</v>
      </c>
      <c r="Q109" s="230">
        <f t="shared" si="2"/>
        <v>113343</v>
      </c>
      <c r="R109" s="158"/>
      <c r="S109" s="221"/>
      <c r="T109" s="227">
        <v>18628.000000000007</v>
      </c>
      <c r="U109" s="228">
        <v>6330</v>
      </c>
      <c r="V109" s="229">
        <v>275</v>
      </c>
      <c r="W109" s="230">
        <v>25233.000000000007</v>
      </c>
    </row>
    <row r="110" spans="1:23" x14ac:dyDescent="0.25">
      <c r="A110" s="78">
        <v>75015111</v>
      </c>
      <c r="B110" s="80" t="s">
        <v>415</v>
      </c>
      <c r="C110" s="89">
        <v>7211</v>
      </c>
      <c r="D110" s="74">
        <v>3117</v>
      </c>
      <c r="E110" s="88" t="s">
        <v>393</v>
      </c>
      <c r="F110" s="74">
        <v>11</v>
      </c>
      <c r="G110" s="77" t="s">
        <v>414</v>
      </c>
      <c r="H110" s="79">
        <v>3</v>
      </c>
      <c r="I110" s="266">
        <v>34813</v>
      </c>
      <c r="J110" s="266">
        <v>6710</v>
      </c>
      <c r="K110" s="232">
        <v>19272</v>
      </c>
      <c r="L110" s="245">
        <v>2866</v>
      </c>
      <c r="M110" s="269"/>
      <c r="N110" s="243">
        <v>63661</v>
      </c>
      <c r="O110" s="244">
        <v>21645</v>
      </c>
      <c r="P110" s="173">
        <v>955</v>
      </c>
      <c r="Q110" s="230">
        <f t="shared" si="2"/>
        <v>86261</v>
      </c>
      <c r="R110" s="158"/>
      <c r="S110" s="221"/>
      <c r="T110" s="227">
        <v>17591</v>
      </c>
      <c r="U110" s="228">
        <v>5985</v>
      </c>
      <c r="V110" s="229">
        <v>265</v>
      </c>
      <c r="W110" s="230">
        <v>23841</v>
      </c>
    </row>
    <row r="111" spans="1:23" ht="27.6" x14ac:dyDescent="0.25">
      <c r="A111" s="78">
        <v>70983071</v>
      </c>
      <c r="B111" s="80" t="s">
        <v>417</v>
      </c>
      <c r="C111" s="89">
        <v>7212</v>
      </c>
      <c r="D111" s="74">
        <v>3117</v>
      </c>
      <c r="E111" s="88" t="s">
        <v>393</v>
      </c>
      <c r="F111" s="74">
        <v>12</v>
      </c>
      <c r="G111" s="77" t="s">
        <v>416</v>
      </c>
      <c r="H111" s="79">
        <v>3</v>
      </c>
      <c r="I111" s="266">
        <v>30061</v>
      </c>
      <c r="J111" s="266">
        <v>3561</v>
      </c>
      <c r="K111" s="232">
        <v>16642</v>
      </c>
      <c r="L111" s="245">
        <v>1521</v>
      </c>
      <c r="M111" s="269"/>
      <c r="N111" s="243">
        <v>51785</v>
      </c>
      <c r="O111" s="244">
        <v>17607</v>
      </c>
      <c r="P111" s="173">
        <v>777</v>
      </c>
      <c r="Q111" s="230">
        <f t="shared" si="2"/>
        <v>70169</v>
      </c>
      <c r="R111" s="158"/>
      <c r="S111" s="221"/>
      <c r="T111" s="227">
        <v>18475</v>
      </c>
      <c r="U111" s="228">
        <v>6277</v>
      </c>
      <c r="V111" s="229">
        <v>277</v>
      </c>
      <c r="W111" s="230">
        <v>25029</v>
      </c>
    </row>
    <row r="112" spans="1:23" x14ac:dyDescent="0.25">
      <c r="A112" s="78">
        <v>70188904</v>
      </c>
      <c r="B112" s="80" t="s">
        <v>419</v>
      </c>
      <c r="C112" s="89">
        <v>7213</v>
      </c>
      <c r="D112" s="74">
        <v>3111</v>
      </c>
      <c r="E112" s="88" t="s">
        <v>393</v>
      </c>
      <c r="F112" s="74">
        <v>13</v>
      </c>
      <c r="G112" s="77" t="s">
        <v>418</v>
      </c>
      <c r="H112" s="79">
        <v>3</v>
      </c>
      <c r="I112" s="266">
        <v>30440</v>
      </c>
      <c r="J112" s="266">
        <v>9580</v>
      </c>
      <c r="K112" s="232">
        <v>16851</v>
      </c>
      <c r="L112" s="245">
        <v>4092</v>
      </c>
      <c r="M112" s="269"/>
      <c r="N112" s="243">
        <v>60963</v>
      </c>
      <c r="O112" s="244">
        <v>20727</v>
      </c>
      <c r="P112" s="173">
        <v>914</v>
      </c>
      <c r="Q112" s="230">
        <f t="shared" si="2"/>
        <v>82604</v>
      </c>
      <c r="R112" s="158"/>
      <c r="S112" s="221"/>
      <c r="T112" s="227">
        <v>9893</v>
      </c>
      <c r="U112" s="228">
        <v>3367</v>
      </c>
      <c r="V112" s="229">
        <v>144</v>
      </c>
      <c r="W112" s="230">
        <v>13404</v>
      </c>
    </row>
    <row r="113" spans="1:23" x14ac:dyDescent="0.25">
      <c r="A113" s="78">
        <v>70188921</v>
      </c>
      <c r="B113" s="80" t="s">
        <v>421</v>
      </c>
      <c r="C113" s="89">
        <v>7214</v>
      </c>
      <c r="D113" s="74">
        <v>3111</v>
      </c>
      <c r="E113" s="88" t="s">
        <v>393</v>
      </c>
      <c r="F113" s="74">
        <v>14</v>
      </c>
      <c r="G113" s="77" t="s">
        <v>420</v>
      </c>
      <c r="H113" s="79">
        <v>3</v>
      </c>
      <c r="I113" s="266">
        <v>50712</v>
      </c>
      <c r="J113" s="266">
        <v>11348</v>
      </c>
      <c r="K113" s="232">
        <v>28074</v>
      </c>
      <c r="L113" s="245">
        <v>4847</v>
      </c>
      <c r="M113" s="269"/>
      <c r="N113" s="243">
        <v>94981</v>
      </c>
      <c r="O113" s="244">
        <v>32294</v>
      </c>
      <c r="P113" s="173">
        <v>1425</v>
      </c>
      <c r="Q113" s="230">
        <f t="shared" si="2"/>
        <v>128700</v>
      </c>
      <c r="R113" s="158"/>
      <c r="S113" s="221"/>
      <c r="T113" s="227">
        <v>13171</v>
      </c>
      <c r="U113" s="228">
        <v>4474</v>
      </c>
      <c r="V113" s="229">
        <v>195</v>
      </c>
      <c r="W113" s="230">
        <v>17840</v>
      </c>
    </row>
    <row r="114" spans="1:23" x14ac:dyDescent="0.25">
      <c r="A114" s="78">
        <v>70188891</v>
      </c>
      <c r="B114" s="80" t="s">
        <v>423</v>
      </c>
      <c r="C114" s="89">
        <v>7215</v>
      </c>
      <c r="D114" s="74">
        <v>3111</v>
      </c>
      <c r="E114" s="88" t="s">
        <v>393</v>
      </c>
      <c r="F114" s="74">
        <v>15</v>
      </c>
      <c r="G114" s="77" t="s">
        <v>422</v>
      </c>
      <c r="H114" s="79">
        <v>3</v>
      </c>
      <c r="I114" s="266">
        <v>21160</v>
      </c>
      <c r="J114" s="266">
        <v>6502</v>
      </c>
      <c r="K114" s="232">
        <v>11714</v>
      </c>
      <c r="L114" s="245">
        <v>2777</v>
      </c>
      <c r="M114" s="269"/>
      <c r="N114" s="243">
        <v>42153</v>
      </c>
      <c r="O114" s="244">
        <v>14332</v>
      </c>
      <c r="P114" s="173">
        <v>632</v>
      </c>
      <c r="Q114" s="230">
        <f t="shared" si="2"/>
        <v>57117</v>
      </c>
      <c r="R114" s="158"/>
      <c r="S114" s="221"/>
      <c r="T114" s="227">
        <v>8213</v>
      </c>
      <c r="U114" s="228">
        <v>2792</v>
      </c>
      <c r="V114" s="229">
        <v>122</v>
      </c>
      <c r="W114" s="230">
        <v>11127</v>
      </c>
    </row>
    <row r="115" spans="1:23" x14ac:dyDescent="0.25">
      <c r="A115" s="78">
        <v>75015331</v>
      </c>
      <c r="B115" s="80" t="s">
        <v>425</v>
      </c>
      <c r="C115" s="89">
        <v>7216</v>
      </c>
      <c r="D115" s="74">
        <v>3111</v>
      </c>
      <c r="E115" s="88" t="s">
        <v>393</v>
      </c>
      <c r="F115" s="74">
        <v>16</v>
      </c>
      <c r="G115" s="77" t="s">
        <v>424</v>
      </c>
      <c r="H115" s="79">
        <v>3</v>
      </c>
      <c r="I115" s="266">
        <v>9146</v>
      </c>
      <c r="J115" s="266">
        <v>3816</v>
      </c>
      <c r="K115" s="232">
        <v>5063</v>
      </c>
      <c r="L115" s="245">
        <v>1630</v>
      </c>
      <c r="M115" s="269"/>
      <c r="N115" s="243">
        <v>19655</v>
      </c>
      <c r="O115" s="244">
        <v>6683</v>
      </c>
      <c r="P115" s="173">
        <v>295</v>
      </c>
      <c r="Q115" s="230">
        <f t="shared" si="2"/>
        <v>26633</v>
      </c>
      <c r="R115" s="158"/>
      <c r="S115" s="221"/>
      <c r="T115" s="227">
        <v>2835</v>
      </c>
      <c r="U115" s="228">
        <v>963</v>
      </c>
      <c r="V115" s="229">
        <v>45</v>
      </c>
      <c r="W115" s="230">
        <v>3843</v>
      </c>
    </row>
    <row r="116" spans="1:23" x14ac:dyDescent="0.25">
      <c r="A116" s="78">
        <v>70993181</v>
      </c>
      <c r="B116" s="80" t="s">
        <v>427</v>
      </c>
      <c r="C116" s="89">
        <v>7219</v>
      </c>
      <c r="D116" s="74">
        <v>3111</v>
      </c>
      <c r="E116" s="88" t="s">
        <v>393</v>
      </c>
      <c r="F116" s="74">
        <v>17</v>
      </c>
      <c r="G116" s="77" t="s">
        <v>426</v>
      </c>
      <c r="H116" s="79">
        <v>3</v>
      </c>
      <c r="I116" s="266">
        <v>11640</v>
      </c>
      <c r="J116" s="266">
        <v>3925</v>
      </c>
      <c r="K116" s="232">
        <v>6444</v>
      </c>
      <c r="L116" s="245">
        <v>1676</v>
      </c>
      <c r="M116" s="269"/>
      <c r="N116" s="243">
        <v>23685</v>
      </c>
      <c r="O116" s="244">
        <v>8053</v>
      </c>
      <c r="P116" s="173">
        <v>355</v>
      </c>
      <c r="Q116" s="230">
        <f t="shared" si="2"/>
        <v>32093</v>
      </c>
      <c r="R116" s="158"/>
      <c r="S116" s="221"/>
      <c r="T116" s="227">
        <v>4505</v>
      </c>
      <c r="U116" s="228">
        <v>1533</v>
      </c>
      <c r="V116" s="229">
        <v>65</v>
      </c>
      <c r="W116" s="230">
        <v>6103</v>
      </c>
    </row>
    <row r="117" spans="1:23" x14ac:dyDescent="0.25">
      <c r="A117" s="78">
        <v>75016516</v>
      </c>
      <c r="B117" s="82" t="s">
        <v>429</v>
      </c>
      <c r="C117" s="89">
        <v>7220</v>
      </c>
      <c r="D117" s="74">
        <v>3111</v>
      </c>
      <c r="E117" s="88" t="s">
        <v>393</v>
      </c>
      <c r="F117" s="74">
        <v>18</v>
      </c>
      <c r="G117" s="77" t="s">
        <v>428</v>
      </c>
      <c r="H117" s="79">
        <v>3</v>
      </c>
      <c r="I117" s="266">
        <v>8768</v>
      </c>
      <c r="J117" s="266">
        <v>2160</v>
      </c>
      <c r="K117" s="232">
        <v>4854</v>
      </c>
      <c r="L117" s="245">
        <v>923</v>
      </c>
      <c r="M117" s="269"/>
      <c r="N117" s="243">
        <v>16705</v>
      </c>
      <c r="O117" s="244">
        <v>5680</v>
      </c>
      <c r="P117" s="173">
        <v>251</v>
      </c>
      <c r="Q117" s="230">
        <f t="shared" si="2"/>
        <v>22636</v>
      </c>
      <c r="R117" s="158"/>
      <c r="S117" s="221"/>
      <c r="T117" s="227">
        <v>2695</v>
      </c>
      <c r="U117" s="228">
        <v>920</v>
      </c>
      <c r="V117" s="229">
        <v>41</v>
      </c>
      <c r="W117" s="230">
        <v>3656</v>
      </c>
    </row>
    <row r="118" spans="1:23" x14ac:dyDescent="0.25">
      <c r="A118" s="78">
        <v>67440118</v>
      </c>
      <c r="B118" s="80" t="s">
        <v>431</v>
      </c>
      <c r="C118" s="89">
        <v>7221</v>
      </c>
      <c r="D118" s="74">
        <v>3231</v>
      </c>
      <c r="E118" s="88" t="s">
        <v>393</v>
      </c>
      <c r="F118" s="74">
        <v>19</v>
      </c>
      <c r="G118" s="77" t="s">
        <v>430</v>
      </c>
      <c r="H118" s="79">
        <v>3</v>
      </c>
      <c r="I118" s="266">
        <v>79648</v>
      </c>
      <c r="J118" s="266">
        <v>5538</v>
      </c>
      <c r="K118" s="232">
        <v>44093</v>
      </c>
      <c r="L118" s="245">
        <v>2365</v>
      </c>
      <c r="M118" s="269"/>
      <c r="N118" s="243">
        <v>131644</v>
      </c>
      <c r="O118" s="244">
        <v>44759</v>
      </c>
      <c r="P118" s="173">
        <v>1975</v>
      </c>
      <c r="Q118" s="230">
        <f t="shared" si="2"/>
        <v>178378</v>
      </c>
      <c r="R118" s="158"/>
      <c r="S118" s="221"/>
      <c r="T118" s="227">
        <v>28284</v>
      </c>
      <c r="U118" s="228">
        <v>9619</v>
      </c>
      <c r="V118" s="229">
        <v>425</v>
      </c>
      <c r="W118" s="230">
        <v>38328</v>
      </c>
    </row>
    <row r="119" spans="1:23" x14ac:dyDescent="0.25">
      <c r="A119" s="78">
        <v>60114100</v>
      </c>
      <c r="B119" s="80" t="s">
        <v>433</v>
      </c>
      <c r="C119" s="89">
        <v>7222</v>
      </c>
      <c r="D119" s="74">
        <v>3233</v>
      </c>
      <c r="E119" s="88" t="s">
        <v>393</v>
      </c>
      <c r="F119" s="74">
        <v>20</v>
      </c>
      <c r="G119" s="77" t="s">
        <v>432</v>
      </c>
      <c r="H119" s="79">
        <v>3</v>
      </c>
      <c r="I119" s="266">
        <v>20540</v>
      </c>
      <c r="J119" s="266">
        <v>2296</v>
      </c>
      <c r="K119" s="232">
        <v>11371</v>
      </c>
      <c r="L119" s="245">
        <v>981</v>
      </c>
      <c r="M119" s="269"/>
      <c r="N119" s="243">
        <v>35188</v>
      </c>
      <c r="O119" s="244">
        <v>11964</v>
      </c>
      <c r="P119" s="173">
        <v>528</v>
      </c>
      <c r="Q119" s="230">
        <f t="shared" si="2"/>
        <v>47680</v>
      </c>
      <c r="R119" s="158"/>
      <c r="S119" s="221"/>
      <c r="T119" s="227">
        <v>5338</v>
      </c>
      <c r="U119" s="228">
        <v>1814</v>
      </c>
      <c r="V119" s="229">
        <v>78</v>
      </c>
      <c r="W119" s="230">
        <v>7230</v>
      </c>
    </row>
    <row r="120" spans="1:23" x14ac:dyDescent="0.25">
      <c r="A120" s="78">
        <v>70971145</v>
      </c>
      <c r="B120" s="83" t="s">
        <v>435</v>
      </c>
      <c r="C120" s="89">
        <v>7223</v>
      </c>
      <c r="D120" s="74">
        <v>3141</v>
      </c>
      <c r="E120" s="88" t="s">
        <v>393</v>
      </c>
      <c r="F120" s="74">
        <v>21</v>
      </c>
      <c r="G120" s="77" t="s">
        <v>434</v>
      </c>
      <c r="H120" s="79">
        <v>3</v>
      </c>
      <c r="I120" s="266"/>
      <c r="J120" s="266">
        <v>18222</v>
      </c>
      <c r="K120" s="232">
        <v>0</v>
      </c>
      <c r="L120" s="245">
        <v>7783</v>
      </c>
      <c r="M120" s="269"/>
      <c r="N120" s="243">
        <v>26005</v>
      </c>
      <c r="O120" s="244">
        <v>8842</v>
      </c>
      <c r="P120" s="173">
        <v>390</v>
      </c>
      <c r="Q120" s="230">
        <f t="shared" si="2"/>
        <v>35237</v>
      </c>
      <c r="R120" s="158"/>
      <c r="S120" s="221"/>
      <c r="T120" s="227">
        <v>12155</v>
      </c>
      <c r="U120" s="228">
        <v>4132</v>
      </c>
      <c r="V120" s="229">
        <v>180</v>
      </c>
      <c r="W120" s="230">
        <v>16467</v>
      </c>
    </row>
    <row r="121" spans="1:23" s="86" customFormat="1" x14ac:dyDescent="0.25">
      <c r="A121" s="85">
        <v>72540931</v>
      </c>
      <c r="B121" s="83" t="s">
        <v>437</v>
      </c>
      <c r="C121" s="89">
        <v>7200</v>
      </c>
      <c r="D121" s="74">
        <v>3111</v>
      </c>
      <c r="E121" s="88" t="s">
        <v>393</v>
      </c>
      <c r="F121" s="74">
        <v>22</v>
      </c>
      <c r="G121" s="77" t="s">
        <v>436</v>
      </c>
      <c r="H121" s="79">
        <v>3</v>
      </c>
      <c r="I121" s="266">
        <v>8056</v>
      </c>
      <c r="J121" s="266">
        <v>2097</v>
      </c>
      <c r="K121" s="232">
        <v>4460</v>
      </c>
      <c r="L121" s="245">
        <v>896</v>
      </c>
      <c r="M121" s="269"/>
      <c r="N121" s="243">
        <v>15509</v>
      </c>
      <c r="O121" s="244">
        <v>5273</v>
      </c>
      <c r="P121" s="173">
        <v>233</v>
      </c>
      <c r="Q121" s="230">
        <f t="shared" si="2"/>
        <v>21015</v>
      </c>
      <c r="R121" s="159"/>
      <c r="S121" s="223"/>
      <c r="T121" s="227">
        <v>1388.9999999999982</v>
      </c>
      <c r="U121" s="228">
        <v>473</v>
      </c>
      <c r="V121" s="229">
        <v>23</v>
      </c>
      <c r="W121" s="230">
        <v>1884.9999999999982</v>
      </c>
    </row>
    <row r="122" spans="1:23" x14ac:dyDescent="0.25">
      <c r="A122" s="78">
        <v>75019728</v>
      </c>
      <c r="B122" s="80" t="s">
        <v>439</v>
      </c>
      <c r="C122" s="89">
        <v>7225</v>
      </c>
      <c r="D122" s="74">
        <v>3111</v>
      </c>
      <c r="E122" s="88" t="s">
        <v>393</v>
      </c>
      <c r="F122" s="74">
        <v>1</v>
      </c>
      <c r="G122" s="77" t="s">
        <v>438</v>
      </c>
      <c r="H122" s="79">
        <v>4</v>
      </c>
      <c r="I122" s="266">
        <v>8986</v>
      </c>
      <c r="J122" s="266">
        <v>3744</v>
      </c>
      <c r="K122" s="232">
        <v>4975</v>
      </c>
      <c r="L122" s="245">
        <v>1599</v>
      </c>
      <c r="M122" s="269"/>
      <c r="N122" s="243">
        <v>19304</v>
      </c>
      <c r="O122" s="244">
        <v>6563</v>
      </c>
      <c r="P122" s="173">
        <v>290</v>
      </c>
      <c r="Q122" s="230">
        <f t="shared" si="2"/>
        <v>26157</v>
      </c>
      <c r="R122" s="158"/>
      <c r="S122" s="221"/>
      <c r="T122" s="227">
        <v>2514</v>
      </c>
      <c r="U122" s="228">
        <v>853</v>
      </c>
      <c r="V122" s="229">
        <v>40</v>
      </c>
      <c r="W122" s="230">
        <v>3407</v>
      </c>
    </row>
    <row r="123" spans="1:23" x14ac:dyDescent="0.25">
      <c r="A123" s="78">
        <v>71011544</v>
      </c>
      <c r="B123" s="82" t="s">
        <v>441</v>
      </c>
      <c r="C123" s="89">
        <v>7226</v>
      </c>
      <c r="D123" s="74">
        <v>3111</v>
      </c>
      <c r="E123" s="88" t="s">
        <v>393</v>
      </c>
      <c r="F123" s="74">
        <v>2</v>
      </c>
      <c r="G123" s="77" t="s">
        <v>440</v>
      </c>
      <c r="H123" s="79">
        <v>4</v>
      </c>
      <c r="I123" s="266">
        <v>64533</v>
      </c>
      <c r="J123" s="266">
        <v>20340</v>
      </c>
      <c r="K123" s="232">
        <v>35725</v>
      </c>
      <c r="L123" s="245">
        <v>8687</v>
      </c>
      <c r="M123" s="269"/>
      <c r="N123" s="243">
        <v>129285</v>
      </c>
      <c r="O123" s="244">
        <v>43957</v>
      </c>
      <c r="P123" s="173">
        <v>1939</v>
      </c>
      <c r="Q123" s="230">
        <f t="shared" si="2"/>
        <v>175181</v>
      </c>
      <c r="R123" s="160"/>
      <c r="S123" s="221"/>
      <c r="T123" s="227">
        <v>26835</v>
      </c>
      <c r="U123" s="228">
        <v>9127</v>
      </c>
      <c r="V123" s="229">
        <v>399</v>
      </c>
      <c r="W123" s="230">
        <v>36361</v>
      </c>
    </row>
    <row r="124" spans="1:23" x14ac:dyDescent="0.25">
      <c r="A124" s="78">
        <v>75019329</v>
      </c>
      <c r="B124" s="80" t="s">
        <v>443</v>
      </c>
      <c r="C124" s="89">
        <v>7227</v>
      </c>
      <c r="D124" s="74">
        <v>3111</v>
      </c>
      <c r="E124" s="88" t="s">
        <v>393</v>
      </c>
      <c r="F124" s="74">
        <v>3</v>
      </c>
      <c r="G124" s="77" t="s">
        <v>442</v>
      </c>
      <c r="H124" s="79">
        <v>4</v>
      </c>
      <c r="I124" s="266">
        <v>20120</v>
      </c>
      <c r="J124" s="266">
        <v>7902</v>
      </c>
      <c r="K124" s="232">
        <v>11138</v>
      </c>
      <c r="L124" s="245">
        <v>3375</v>
      </c>
      <c r="M124" s="269"/>
      <c r="N124" s="243">
        <v>42535</v>
      </c>
      <c r="O124" s="244">
        <v>14462</v>
      </c>
      <c r="P124" s="173">
        <v>638</v>
      </c>
      <c r="Q124" s="230">
        <f t="shared" si="2"/>
        <v>57635</v>
      </c>
      <c r="R124" s="158"/>
      <c r="S124" s="221"/>
      <c r="T124" s="227">
        <v>8855</v>
      </c>
      <c r="U124" s="228">
        <v>3012</v>
      </c>
      <c r="V124" s="229">
        <v>128</v>
      </c>
      <c r="W124" s="230">
        <v>11995</v>
      </c>
    </row>
    <row r="125" spans="1:23" x14ac:dyDescent="0.25">
      <c r="A125" s="78">
        <v>75019086</v>
      </c>
      <c r="B125" s="80" t="s">
        <v>445</v>
      </c>
      <c r="C125" s="89">
        <v>7228</v>
      </c>
      <c r="D125" s="74">
        <v>3111</v>
      </c>
      <c r="E125" s="88" t="s">
        <v>393</v>
      </c>
      <c r="F125" s="74">
        <v>4</v>
      </c>
      <c r="G125" s="77" t="s">
        <v>444</v>
      </c>
      <c r="H125" s="79">
        <v>4</v>
      </c>
      <c r="I125" s="266">
        <v>69476</v>
      </c>
      <c r="J125" s="266">
        <v>14600</v>
      </c>
      <c r="K125" s="232">
        <v>38462</v>
      </c>
      <c r="L125" s="245">
        <v>6236</v>
      </c>
      <c r="M125" s="269"/>
      <c r="N125" s="243">
        <v>128774</v>
      </c>
      <c r="O125" s="244">
        <v>43783</v>
      </c>
      <c r="P125" s="173">
        <v>1932</v>
      </c>
      <c r="Q125" s="230">
        <f t="shared" si="2"/>
        <v>174489</v>
      </c>
      <c r="R125" s="158"/>
      <c r="S125" s="221"/>
      <c r="T125" s="227">
        <v>19664</v>
      </c>
      <c r="U125" s="228">
        <v>6683</v>
      </c>
      <c r="V125" s="229">
        <v>292</v>
      </c>
      <c r="W125" s="230">
        <v>26639</v>
      </c>
    </row>
    <row r="126" spans="1:23" x14ac:dyDescent="0.25">
      <c r="A126" s="78">
        <v>75019248</v>
      </c>
      <c r="B126" s="80" t="s">
        <v>447</v>
      </c>
      <c r="C126" s="89">
        <v>7229</v>
      </c>
      <c r="D126" s="74">
        <v>3111</v>
      </c>
      <c r="E126" s="88" t="s">
        <v>393</v>
      </c>
      <c r="F126" s="74">
        <v>5</v>
      </c>
      <c r="G126" s="77" t="s">
        <v>446</v>
      </c>
      <c r="H126" s="79">
        <v>4</v>
      </c>
      <c r="I126" s="266">
        <v>45120</v>
      </c>
      <c r="J126" s="266">
        <v>11114</v>
      </c>
      <c r="K126" s="232">
        <v>24978</v>
      </c>
      <c r="L126" s="245">
        <v>4747</v>
      </c>
      <c r="M126" s="269"/>
      <c r="N126" s="243">
        <v>85959</v>
      </c>
      <c r="O126" s="244">
        <v>29226</v>
      </c>
      <c r="P126" s="173">
        <v>1289</v>
      </c>
      <c r="Q126" s="230">
        <f t="shared" si="2"/>
        <v>116474</v>
      </c>
      <c r="R126" s="158"/>
      <c r="S126" s="221"/>
      <c r="T126" s="227">
        <v>13099</v>
      </c>
      <c r="U126" s="228">
        <v>4456</v>
      </c>
      <c r="V126" s="229">
        <v>199</v>
      </c>
      <c r="W126" s="230">
        <v>17754</v>
      </c>
    </row>
    <row r="127" spans="1:23" x14ac:dyDescent="0.25">
      <c r="A127" s="78">
        <v>75019167</v>
      </c>
      <c r="B127" s="80" t="s">
        <v>449</v>
      </c>
      <c r="C127" s="89">
        <v>7230</v>
      </c>
      <c r="D127" s="74">
        <v>3111</v>
      </c>
      <c r="E127" s="88" t="s">
        <v>393</v>
      </c>
      <c r="F127" s="74">
        <v>6</v>
      </c>
      <c r="G127" s="77" t="s">
        <v>448</v>
      </c>
      <c r="H127" s="79">
        <v>4</v>
      </c>
      <c r="I127" s="266">
        <v>60100</v>
      </c>
      <c r="J127" s="266">
        <v>13310</v>
      </c>
      <c r="K127" s="232">
        <v>33271</v>
      </c>
      <c r="L127" s="245">
        <v>5685</v>
      </c>
      <c r="M127" s="269"/>
      <c r="N127" s="243">
        <v>112366</v>
      </c>
      <c r="O127" s="244">
        <v>38204</v>
      </c>
      <c r="P127" s="173">
        <v>1685</v>
      </c>
      <c r="Q127" s="230">
        <f t="shared" si="2"/>
        <v>152255</v>
      </c>
      <c r="R127" s="158"/>
      <c r="S127" s="221"/>
      <c r="T127" s="227">
        <v>16956</v>
      </c>
      <c r="U127" s="228">
        <v>5764.0000000000036</v>
      </c>
      <c r="V127" s="229">
        <v>255</v>
      </c>
      <c r="W127" s="230">
        <v>22975.000000000004</v>
      </c>
    </row>
    <row r="128" spans="1:23" x14ac:dyDescent="0.25">
      <c r="A128" s="78">
        <v>71002740</v>
      </c>
      <c r="B128" s="80" t="s">
        <v>451</v>
      </c>
      <c r="C128" s="89">
        <v>7231</v>
      </c>
      <c r="D128" s="74">
        <v>3111</v>
      </c>
      <c r="E128" s="88" t="s">
        <v>393</v>
      </c>
      <c r="F128" s="74">
        <v>7</v>
      </c>
      <c r="G128" s="77" t="s">
        <v>450</v>
      </c>
      <c r="H128" s="79">
        <v>4</v>
      </c>
      <c r="I128" s="266">
        <v>15800</v>
      </c>
      <c r="J128" s="266">
        <v>4880</v>
      </c>
      <c r="K128" s="232">
        <v>8747</v>
      </c>
      <c r="L128" s="245">
        <v>2084</v>
      </c>
      <c r="M128" s="269"/>
      <c r="N128" s="243">
        <v>31511</v>
      </c>
      <c r="O128" s="244">
        <v>10714</v>
      </c>
      <c r="P128" s="173">
        <v>473</v>
      </c>
      <c r="Q128" s="230">
        <f t="shared" si="2"/>
        <v>42698</v>
      </c>
      <c r="R128" s="158"/>
      <c r="S128" s="221"/>
      <c r="T128" s="227">
        <v>8150.9999999999964</v>
      </c>
      <c r="U128" s="228">
        <v>2774</v>
      </c>
      <c r="V128" s="229">
        <v>123</v>
      </c>
      <c r="W128" s="230">
        <v>11047.999999999996</v>
      </c>
    </row>
    <row r="129" spans="1:23" x14ac:dyDescent="0.25">
      <c r="A129" s="78">
        <v>75015391</v>
      </c>
      <c r="B129" s="80" t="s">
        <v>453</v>
      </c>
      <c r="C129" s="89">
        <v>7232</v>
      </c>
      <c r="D129" s="74">
        <v>3111</v>
      </c>
      <c r="E129" s="88" t="s">
        <v>393</v>
      </c>
      <c r="F129" s="74">
        <v>8</v>
      </c>
      <c r="G129" s="77" t="s">
        <v>452</v>
      </c>
      <c r="H129" s="79">
        <v>4</v>
      </c>
      <c r="I129" s="266">
        <v>9800</v>
      </c>
      <c r="J129" s="266">
        <v>3503</v>
      </c>
      <c r="K129" s="232">
        <v>5425</v>
      </c>
      <c r="L129" s="245">
        <v>1496</v>
      </c>
      <c r="M129" s="269"/>
      <c r="N129" s="243">
        <v>20224</v>
      </c>
      <c r="O129" s="244">
        <v>6876</v>
      </c>
      <c r="P129" s="173">
        <v>303</v>
      </c>
      <c r="Q129" s="230">
        <f t="shared" si="2"/>
        <v>27403</v>
      </c>
      <c r="R129" s="158"/>
      <c r="S129" s="221"/>
      <c r="T129" s="227">
        <v>3514</v>
      </c>
      <c r="U129" s="228">
        <v>1196</v>
      </c>
      <c r="V129" s="229">
        <v>53</v>
      </c>
      <c r="W129" s="230">
        <v>4763</v>
      </c>
    </row>
    <row r="130" spans="1:23" x14ac:dyDescent="0.25">
      <c r="A130" s="78">
        <v>75016435</v>
      </c>
      <c r="B130" s="80" t="s">
        <v>455</v>
      </c>
      <c r="C130" s="89">
        <v>7233</v>
      </c>
      <c r="D130" s="74">
        <v>3111</v>
      </c>
      <c r="E130" s="88" t="s">
        <v>393</v>
      </c>
      <c r="F130" s="74">
        <v>9</v>
      </c>
      <c r="G130" s="77" t="s">
        <v>454</v>
      </c>
      <c r="H130" s="79">
        <v>4</v>
      </c>
      <c r="I130" s="266">
        <v>10520</v>
      </c>
      <c r="J130" s="266">
        <v>4312</v>
      </c>
      <c r="K130" s="232">
        <v>5824</v>
      </c>
      <c r="L130" s="245">
        <v>1842</v>
      </c>
      <c r="M130" s="269"/>
      <c r="N130" s="243">
        <v>22498</v>
      </c>
      <c r="O130" s="244">
        <v>7649</v>
      </c>
      <c r="P130" s="173">
        <v>337</v>
      </c>
      <c r="Q130" s="230">
        <f t="shared" si="2"/>
        <v>30484</v>
      </c>
      <c r="R130" s="158"/>
      <c r="S130" s="221"/>
      <c r="T130" s="227">
        <v>5478</v>
      </c>
      <c r="U130" s="228">
        <v>1859</v>
      </c>
      <c r="V130" s="229">
        <v>77</v>
      </c>
      <c r="W130" s="230">
        <v>7414</v>
      </c>
    </row>
    <row r="131" spans="1:23" x14ac:dyDescent="0.25">
      <c r="A131" s="78">
        <v>71000925</v>
      </c>
      <c r="B131" s="80" t="s">
        <v>457</v>
      </c>
      <c r="C131" s="89">
        <v>7234</v>
      </c>
      <c r="D131" s="74">
        <v>3111</v>
      </c>
      <c r="E131" s="88" t="s">
        <v>393</v>
      </c>
      <c r="F131" s="74">
        <v>10</v>
      </c>
      <c r="G131" s="77" t="s">
        <v>456</v>
      </c>
      <c r="H131" s="79">
        <v>4</v>
      </c>
      <c r="I131" s="266">
        <v>15040</v>
      </c>
      <c r="J131" s="266">
        <v>5200</v>
      </c>
      <c r="K131" s="232">
        <v>8326</v>
      </c>
      <c r="L131" s="245">
        <v>2221</v>
      </c>
      <c r="M131" s="269"/>
      <c r="N131" s="243">
        <v>30787</v>
      </c>
      <c r="O131" s="244">
        <v>10468</v>
      </c>
      <c r="P131" s="173">
        <v>462</v>
      </c>
      <c r="Q131" s="230">
        <f t="shared" si="2"/>
        <v>41717</v>
      </c>
      <c r="R131" s="158"/>
      <c r="S131" s="221"/>
      <c r="T131" s="227">
        <v>7057</v>
      </c>
      <c r="U131" s="228">
        <v>2398</v>
      </c>
      <c r="V131" s="229">
        <v>102</v>
      </c>
      <c r="W131" s="230">
        <v>9557</v>
      </c>
    </row>
    <row r="132" spans="1:23" x14ac:dyDescent="0.25">
      <c r="A132" s="78">
        <v>70983160</v>
      </c>
      <c r="B132" s="80" t="s">
        <v>459</v>
      </c>
      <c r="C132" s="89">
        <v>7236</v>
      </c>
      <c r="D132" s="74">
        <v>3111</v>
      </c>
      <c r="E132" s="88" t="s">
        <v>393</v>
      </c>
      <c r="F132" s="74">
        <v>11</v>
      </c>
      <c r="G132" s="77" t="s">
        <v>458</v>
      </c>
      <c r="H132" s="79">
        <v>4</v>
      </c>
      <c r="I132" s="266">
        <v>9400</v>
      </c>
      <c r="J132" s="266">
        <v>2940</v>
      </c>
      <c r="K132" s="232">
        <v>5204</v>
      </c>
      <c r="L132" s="245">
        <v>1256</v>
      </c>
      <c r="M132" s="269"/>
      <c r="N132" s="243">
        <v>18800</v>
      </c>
      <c r="O132" s="244">
        <v>6392</v>
      </c>
      <c r="P132" s="173">
        <v>282</v>
      </c>
      <c r="Q132" s="230">
        <f t="shared" si="2"/>
        <v>25474</v>
      </c>
      <c r="R132" s="158"/>
      <c r="S132" s="221"/>
      <c r="T132" s="227">
        <v>3070.0000000000018</v>
      </c>
      <c r="U132" s="228">
        <v>1042</v>
      </c>
      <c r="V132" s="229">
        <v>42</v>
      </c>
      <c r="W132" s="230">
        <v>4154.0000000000018</v>
      </c>
    </row>
    <row r="133" spans="1:23" x14ac:dyDescent="0.25">
      <c r="A133" s="78">
        <v>70981850</v>
      </c>
      <c r="B133" s="80" t="s">
        <v>461</v>
      </c>
      <c r="C133" s="89">
        <v>7237</v>
      </c>
      <c r="D133" s="74">
        <v>3111</v>
      </c>
      <c r="E133" s="88" t="s">
        <v>393</v>
      </c>
      <c r="F133" s="74">
        <v>12</v>
      </c>
      <c r="G133" s="77" t="s">
        <v>460</v>
      </c>
      <c r="H133" s="79">
        <v>4</v>
      </c>
      <c r="I133" s="266">
        <v>14352</v>
      </c>
      <c r="J133" s="266">
        <v>3688</v>
      </c>
      <c r="K133" s="232">
        <v>7945</v>
      </c>
      <c r="L133" s="245">
        <v>1575</v>
      </c>
      <c r="M133" s="269"/>
      <c r="N133" s="243">
        <v>27560</v>
      </c>
      <c r="O133" s="244">
        <v>9370</v>
      </c>
      <c r="P133" s="173">
        <v>413</v>
      </c>
      <c r="Q133" s="230">
        <f t="shared" si="2"/>
        <v>37343</v>
      </c>
      <c r="R133" s="158"/>
      <c r="S133" s="221"/>
      <c r="T133" s="227">
        <v>5160</v>
      </c>
      <c r="U133" s="228">
        <v>1750</v>
      </c>
      <c r="V133" s="229">
        <v>73</v>
      </c>
      <c r="W133" s="230">
        <v>6983</v>
      </c>
    </row>
    <row r="134" spans="1:23" x14ac:dyDescent="0.25">
      <c r="A134" s="78">
        <v>71004297</v>
      </c>
      <c r="B134" s="80" t="s">
        <v>463</v>
      </c>
      <c r="C134" s="89">
        <v>7238</v>
      </c>
      <c r="D134" s="74">
        <v>3111</v>
      </c>
      <c r="E134" s="88" t="s">
        <v>393</v>
      </c>
      <c r="F134" s="74">
        <v>13</v>
      </c>
      <c r="G134" s="77" t="s">
        <v>462</v>
      </c>
      <c r="H134" s="79">
        <v>4</v>
      </c>
      <c r="I134" s="266">
        <v>18380</v>
      </c>
      <c r="J134" s="266">
        <v>6643</v>
      </c>
      <c r="K134" s="232">
        <v>10175</v>
      </c>
      <c r="L134" s="245">
        <v>2837</v>
      </c>
      <c r="M134" s="269"/>
      <c r="N134" s="243">
        <v>38035</v>
      </c>
      <c r="O134" s="244">
        <v>12932</v>
      </c>
      <c r="P134" s="173">
        <v>571</v>
      </c>
      <c r="Q134" s="230">
        <f t="shared" si="2"/>
        <v>51538</v>
      </c>
      <c r="R134" s="158"/>
      <c r="S134" s="221"/>
      <c r="T134" s="227">
        <v>5105</v>
      </c>
      <c r="U134" s="228">
        <v>1732</v>
      </c>
      <c r="V134" s="229">
        <v>81</v>
      </c>
      <c r="W134" s="230">
        <v>6918</v>
      </c>
    </row>
    <row r="135" spans="1:23" x14ac:dyDescent="0.25">
      <c r="A135" s="78">
        <v>70999872</v>
      </c>
      <c r="B135" s="80" t="s">
        <v>465</v>
      </c>
      <c r="C135" s="89">
        <v>7239</v>
      </c>
      <c r="D135" s="74">
        <v>3111</v>
      </c>
      <c r="E135" s="88" t="s">
        <v>393</v>
      </c>
      <c r="F135" s="74">
        <v>14</v>
      </c>
      <c r="G135" s="77" t="s">
        <v>464</v>
      </c>
      <c r="H135" s="79">
        <v>4</v>
      </c>
      <c r="I135" s="266">
        <v>10680</v>
      </c>
      <c r="J135" s="266">
        <v>2832</v>
      </c>
      <c r="K135" s="232">
        <v>5912</v>
      </c>
      <c r="L135" s="245">
        <v>1210</v>
      </c>
      <c r="M135" s="269"/>
      <c r="N135" s="243">
        <v>20634</v>
      </c>
      <c r="O135" s="244">
        <v>7016</v>
      </c>
      <c r="P135" s="173">
        <v>310</v>
      </c>
      <c r="Q135" s="230">
        <f t="shared" ref="Q135:Q198" si="3">SUM(N135:P135)</f>
        <v>27960</v>
      </c>
      <c r="R135" s="158"/>
      <c r="S135" s="221"/>
      <c r="T135" s="227">
        <v>3024</v>
      </c>
      <c r="U135" s="228">
        <v>1026</v>
      </c>
      <c r="V135" s="229">
        <v>50</v>
      </c>
      <c r="W135" s="230">
        <v>4100</v>
      </c>
    </row>
    <row r="136" spans="1:23" x14ac:dyDescent="0.25">
      <c r="A136" s="78">
        <v>71005510</v>
      </c>
      <c r="B136" s="80" t="s">
        <v>467</v>
      </c>
      <c r="C136" s="89">
        <v>7240</v>
      </c>
      <c r="D136" s="74">
        <v>3111</v>
      </c>
      <c r="E136" s="88" t="s">
        <v>393</v>
      </c>
      <c r="F136" s="74">
        <v>15</v>
      </c>
      <c r="G136" s="77" t="s">
        <v>466</v>
      </c>
      <c r="H136" s="79">
        <v>4</v>
      </c>
      <c r="I136" s="266">
        <v>6192</v>
      </c>
      <c r="J136" s="266">
        <v>1960</v>
      </c>
      <c r="K136" s="232">
        <v>3428</v>
      </c>
      <c r="L136" s="245">
        <v>837</v>
      </c>
      <c r="M136" s="269"/>
      <c r="N136" s="243">
        <v>12417</v>
      </c>
      <c r="O136" s="244">
        <v>4222</v>
      </c>
      <c r="P136" s="173">
        <v>186</v>
      </c>
      <c r="Q136" s="230">
        <f t="shared" si="3"/>
        <v>16825</v>
      </c>
      <c r="R136" s="158"/>
      <c r="S136" s="221"/>
      <c r="T136" s="227">
        <v>807</v>
      </c>
      <c r="U136" s="228">
        <v>272</v>
      </c>
      <c r="V136" s="229">
        <v>16</v>
      </c>
      <c r="W136" s="230">
        <v>1095</v>
      </c>
    </row>
    <row r="137" spans="1:23" x14ac:dyDescent="0.25">
      <c r="A137" s="78">
        <v>75017814</v>
      </c>
      <c r="B137" s="80" t="s">
        <v>469</v>
      </c>
      <c r="C137" s="89">
        <v>7241</v>
      </c>
      <c r="D137" s="74">
        <v>3111</v>
      </c>
      <c r="E137" s="88" t="s">
        <v>393</v>
      </c>
      <c r="F137" s="74">
        <v>16</v>
      </c>
      <c r="G137" s="77" t="s">
        <v>468</v>
      </c>
      <c r="H137" s="79">
        <v>4</v>
      </c>
      <c r="I137" s="266">
        <v>9800</v>
      </c>
      <c r="J137" s="266">
        <v>3318</v>
      </c>
      <c r="K137" s="232">
        <v>5425</v>
      </c>
      <c r="L137" s="245">
        <v>1417</v>
      </c>
      <c r="M137" s="269"/>
      <c r="N137" s="243">
        <v>19960</v>
      </c>
      <c r="O137" s="244">
        <v>6786</v>
      </c>
      <c r="P137" s="173">
        <v>299</v>
      </c>
      <c r="Q137" s="230">
        <f t="shared" si="3"/>
        <v>27045</v>
      </c>
      <c r="R137" s="158"/>
      <c r="S137" s="221"/>
      <c r="T137" s="227">
        <v>3370</v>
      </c>
      <c r="U137" s="228">
        <v>1146</v>
      </c>
      <c r="V137" s="229">
        <v>49</v>
      </c>
      <c r="W137" s="230">
        <v>4565</v>
      </c>
    </row>
    <row r="138" spans="1:23" x14ac:dyDescent="0.25">
      <c r="A138" s="78">
        <v>71001361</v>
      </c>
      <c r="B138" s="80" t="s">
        <v>471</v>
      </c>
      <c r="C138" s="89">
        <v>7242</v>
      </c>
      <c r="D138" s="74">
        <v>3111</v>
      </c>
      <c r="E138" s="88" t="s">
        <v>393</v>
      </c>
      <c r="F138" s="74">
        <v>17</v>
      </c>
      <c r="G138" s="77" t="s">
        <v>470</v>
      </c>
      <c r="H138" s="79">
        <v>4</v>
      </c>
      <c r="I138" s="266">
        <v>41807</v>
      </c>
      <c r="J138" s="266">
        <v>3760</v>
      </c>
      <c r="K138" s="232">
        <v>23144</v>
      </c>
      <c r="L138" s="245">
        <v>1606</v>
      </c>
      <c r="M138" s="269"/>
      <c r="N138" s="243">
        <v>70317</v>
      </c>
      <c r="O138" s="244">
        <v>23908</v>
      </c>
      <c r="P138" s="173">
        <v>1055</v>
      </c>
      <c r="Q138" s="230">
        <f t="shared" si="3"/>
        <v>95280</v>
      </c>
      <c r="R138" s="158"/>
      <c r="S138" s="221"/>
      <c r="T138" s="227">
        <v>11877</v>
      </c>
      <c r="U138" s="228">
        <v>4038</v>
      </c>
      <c r="V138" s="229">
        <v>175</v>
      </c>
      <c r="W138" s="230">
        <v>16090</v>
      </c>
    </row>
    <row r="139" spans="1:23" x14ac:dyDescent="0.25">
      <c r="A139" s="78">
        <v>70990913</v>
      </c>
      <c r="B139" s="80" t="s">
        <v>473</v>
      </c>
      <c r="C139" s="89">
        <v>7243</v>
      </c>
      <c r="D139" s="74">
        <v>3111</v>
      </c>
      <c r="E139" s="88" t="s">
        <v>393</v>
      </c>
      <c r="F139" s="74">
        <v>18</v>
      </c>
      <c r="G139" s="77" t="s">
        <v>472</v>
      </c>
      <c r="H139" s="79">
        <v>4</v>
      </c>
      <c r="I139" s="266">
        <v>43416</v>
      </c>
      <c r="J139" s="266">
        <v>11913</v>
      </c>
      <c r="K139" s="232">
        <v>24035</v>
      </c>
      <c r="L139" s="245">
        <v>5088</v>
      </c>
      <c r="M139" s="269"/>
      <c r="N139" s="243">
        <v>84452</v>
      </c>
      <c r="O139" s="244">
        <v>28714</v>
      </c>
      <c r="P139" s="173">
        <v>1267</v>
      </c>
      <c r="Q139" s="230">
        <f t="shared" si="3"/>
        <v>114433</v>
      </c>
      <c r="R139" s="158"/>
      <c r="S139" s="221"/>
      <c r="T139" s="227">
        <v>19592</v>
      </c>
      <c r="U139" s="228">
        <v>6664</v>
      </c>
      <c r="V139" s="229">
        <v>297</v>
      </c>
      <c r="W139" s="230">
        <v>26553</v>
      </c>
    </row>
    <row r="140" spans="1:23" x14ac:dyDescent="0.25">
      <c r="A140" s="78">
        <v>70983151</v>
      </c>
      <c r="B140" s="80" t="s">
        <v>475</v>
      </c>
      <c r="C140" s="89">
        <v>7244</v>
      </c>
      <c r="D140" s="74">
        <v>3111</v>
      </c>
      <c r="E140" s="88" t="s">
        <v>393</v>
      </c>
      <c r="F140" s="74">
        <v>19</v>
      </c>
      <c r="G140" s="77" t="s">
        <v>474</v>
      </c>
      <c r="H140" s="79">
        <v>4</v>
      </c>
      <c r="I140" s="266">
        <v>10680</v>
      </c>
      <c r="J140" s="266">
        <v>6113</v>
      </c>
      <c r="K140" s="232">
        <v>5912</v>
      </c>
      <c r="L140" s="245">
        <v>2611</v>
      </c>
      <c r="M140" s="269"/>
      <c r="N140" s="243">
        <v>25316</v>
      </c>
      <c r="O140" s="244">
        <v>8607</v>
      </c>
      <c r="P140" s="173">
        <v>380</v>
      </c>
      <c r="Q140" s="230">
        <f t="shared" si="3"/>
        <v>34303</v>
      </c>
      <c r="R140" s="158"/>
      <c r="S140" s="221"/>
      <c r="T140" s="227">
        <v>6236</v>
      </c>
      <c r="U140" s="228">
        <v>2117</v>
      </c>
      <c r="V140" s="229">
        <v>90</v>
      </c>
      <c r="W140" s="230">
        <v>8443</v>
      </c>
    </row>
    <row r="141" spans="1:23" x14ac:dyDescent="0.25">
      <c r="A141" s="78">
        <v>70981833</v>
      </c>
      <c r="B141" s="80" t="s">
        <v>477</v>
      </c>
      <c r="C141" s="89">
        <v>7245</v>
      </c>
      <c r="D141" s="74">
        <v>3111</v>
      </c>
      <c r="E141" s="88" t="s">
        <v>393</v>
      </c>
      <c r="F141" s="74">
        <v>20</v>
      </c>
      <c r="G141" s="77" t="s">
        <v>476</v>
      </c>
      <c r="H141" s="79">
        <v>4</v>
      </c>
      <c r="I141" s="266">
        <v>9640</v>
      </c>
      <c r="J141" s="266">
        <v>1800</v>
      </c>
      <c r="K141" s="232">
        <v>5337</v>
      </c>
      <c r="L141" s="245">
        <v>769</v>
      </c>
      <c r="M141" s="269"/>
      <c r="N141" s="243">
        <v>17546</v>
      </c>
      <c r="O141" s="244">
        <v>5966</v>
      </c>
      <c r="P141" s="173">
        <v>263</v>
      </c>
      <c r="Q141" s="230">
        <f t="shared" si="3"/>
        <v>23775</v>
      </c>
      <c r="R141" s="158"/>
      <c r="S141" s="221"/>
      <c r="T141" s="227">
        <v>1936</v>
      </c>
      <c r="U141" s="228">
        <v>656</v>
      </c>
      <c r="V141" s="229">
        <v>33</v>
      </c>
      <c r="W141" s="230">
        <v>2625</v>
      </c>
    </row>
    <row r="142" spans="1:23" x14ac:dyDescent="0.25">
      <c r="A142" s="78">
        <v>70984972</v>
      </c>
      <c r="B142" s="80" t="s">
        <v>479</v>
      </c>
      <c r="C142" s="89">
        <v>7247</v>
      </c>
      <c r="D142" s="74">
        <v>3111</v>
      </c>
      <c r="E142" s="88" t="s">
        <v>393</v>
      </c>
      <c r="F142" s="74">
        <v>21</v>
      </c>
      <c r="G142" s="77" t="s">
        <v>478</v>
      </c>
      <c r="H142" s="79">
        <v>4</v>
      </c>
      <c r="I142" s="266">
        <v>9720</v>
      </c>
      <c r="J142" s="266">
        <v>3484</v>
      </c>
      <c r="K142" s="232">
        <v>5381</v>
      </c>
      <c r="L142" s="245">
        <v>1488</v>
      </c>
      <c r="M142" s="269"/>
      <c r="N142" s="243">
        <v>20073</v>
      </c>
      <c r="O142" s="244">
        <v>6825</v>
      </c>
      <c r="P142" s="173">
        <v>301</v>
      </c>
      <c r="Q142" s="230">
        <f t="shared" si="3"/>
        <v>27199</v>
      </c>
      <c r="R142" s="158"/>
      <c r="S142" s="221"/>
      <c r="T142" s="227">
        <v>3143</v>
      </c>
      <c r="U142" s="228">
        <v>1065</v>
      </c>
      <c r="V142" s="229">
        <v>51</v>
      </c>
      <c r="W142" s="230">
        <v>4259</v>
      </c>
    </row>
    <row r="143" spans="1:23" ht="27.6" x14ac:dyDescent="0.25">
      <c r="A143" s="78">
        <v>70886822</v>
      </c>
      <c r="B143" s="80" t="s">
        <v>481</v>
      </c>
      <c r="C143" s="89">
        <v>7248</v>
      </c>
      <c r="D143" s="74">
        <v>3113</v>
      </c>
      <c r="E143" s="88" t="s">
        <v>393</v>
      </c>
      <c r="F143" s="74">
        <v>22</v>
      </c>
      <c r="G143" s="77" t="s">
        <v>480</v>
      </c>
      <c r="H143" s="79">
        <v>4</v>
      </c>
      <c r="I143" s="266">
        <v>355933</v>
      </c>
      <c r="J143" s="266">
        <v>40191</v>
      </c>
      <c r="K143" s="232">
        <v>197043</v>
      </c>
      <c r="L143" s="245">
        <v>17166</v>
      </c>
      <c r="M143" s="269"/>
      <c r="N143" s="243">
        <v>610333</v>
      </c>
      <c r="O143" s="244">
        <v>207513</v>
      </c>
      <c r="P143" s="173">
        <v>9155</v>
      </c>
      <c r="Q143" s="230">
        <f t="shared" si="3"/>
        <v>827001</v>
      </c>
      <c r="R143" s="158"/>
      <c r="S143" s="221"/>
      <c r="T143" s="227">
        <v>136893</v>
      </c>
      <c r="U143" s="228">
        <v>46543</v>
      </c>
      <c r="V143" s="229">
        <v>2055</v>
      </c>
      <c r="W143" s="230">
        <v>185491</v>
      </c>
    </row>
    <row r="144" spans="1:23" x14ac:dyDescent="0.25">
      <c r="A144" s="78">
        <v>70886849</v>
      </c>
      <c r="B144" s="80" t="s">
        <v>483</v>
      </c>
      <c r="C144" s="89">
        <v>7249</v>
      </c>
      <c r="D144" s="74">
        <v>3113</v>
      </c>
      <c r="E144" s="88" t="s">
        <v>393</v>
      </c>
      <c r="F144" s="74">
        <v>23</v>
      </c>
      <c r="G144" s="77" t="s">
        <v>482</v>
      </c>
      <c r="H144" s="79">
        <v>4</v>
      </c>
      <c r="I144" s="266">
        <v>261105</v>
      </c>
      <c r="J144" s="266">
        <v>29260</v>
      </c>
      <c r="K144" s="232">
        <v>144546</v>
      </c>
      <c r="L144" s="245">
        <v>12497</v>
      </c>
      <c r="M144" s="269"/>
      <c r="N144" s="243">
        <v>447408</v>
      </c>
      <c r="O144" s="244">
        <v>152119</v>
      </c>
      <c r="P144" s="173">
        <v>6711</v>
      </c>
      <c r="Q144" s="230">
        <f t="shared" si="3"/>
        <v>606238</v>
      </c>
      <c r="R144" s="158"/>
      <c r="S144" s="221"/>
      <c r="T144" s="227">
        <v>103957.99999999994</v>
      </c>
      <c r="U144" s="228">
        <v>35349</v>
      </c>
      <c r="V144" s="229">
        <v>1561</v>
      </c>
      <c r="W144" s="230">
        <v>140867.99999999994</v>
      </c>
    </row>
    <row r="145" spans="1:23" x14ac:dyDescent="0.25">
      <c r="A145" s="78">
        <v>75019485</v>
      </c>
      <c r="B145" s="80" t="s">
        <v>485</v>
      </c>
      <c r="C145" s="89">
        <v>7250</v>
      </c>
      <c r="D145" s="74">
        <v>3113</v>
      </c>
      <c r="E145" s="88" t="s">
        <v>393</v>
      </c>
      <c r="F145" s="74">
        <v>24</v>
      </c>
      <c r="G145" s="77" t="s">
        <v>484</v>
      </c>
      <c r="H145" s="79">
        <v>4</v>
      </c>
      <c r="I145" s="266">
        <v>156802</v>
      </c>
      <c r="J145" s="266">
        <v>30622</v>
      </c>
      <c r="K145" s="232">
        <v>86805</v>
      </c>
      <c r="L145" s="245">
        <v>13079</v>
      </c>
      <c r="M145" s="269"/>
      <c r="N145" s="243">
        <v>287308</v>
      </c>
      <c r="O145" s="244">
        <v>97685</v>
      </c>
      <c r="P145" s="173">
        <v>4310</v>
      </c>
      <c r="Q145" s="230">
        <f t="shared" si="3"/>
        <v>389303</v>
      </c>
      <c r="R145" s="158"/>
      <c r="S145" s="221"/>
      <c r="T145" s="227">
        <v>68438</v>
      </c>
      <c r="U145" s="228">
        <v>23265</v>
      </c>
      <c r="V145" s="229">
        <v>1030</v>
      </c>
      <c r="W145" s="230">
        <v>92733</v>
      </c>
    </row>
    <row r="146" spans="1:23" x14ac:dyDescent="0.25">
      <c r="A146" s="78">
        <v>70886784</v>
      </c>
      <c r="B146" s="80" t="s">
        <v>487</v>
      </c>
      <c r="C146" s="89">
        <v>7251</v>
      </c>
      <c r="D146" s="74">
        <v>3113</v>
      </c>
      <c r="E146" s="88" t="s">
        <v>393</v>
      </c>
      <c r="F146" s="74">
        <v>25</v>
      </c>
      <c r="G146" s="77" t="s">
        <v>486</v>
      </c>
      <c r="H146" s="79">
        <v>4</v>
      </c>
      <c r="I146" s="266">
        <v>232729</v>
      </c>
      <c r="J146" s="266">
        <v>39920</v>
      </c>
      <c r="K146" s="232">
        <v>128838</v>
      </c>
      <c r="L146" s="245">
        <v>17050</v>
      </c>
      <c r="M146" s="269">
        <v>17270</v>
      </c>
      <c r="N146" s="243">
        <v>435807</v>
      </c>
      <c r="O146" s="244">
        <v>148174</v>
      </c>
      <c r="P146" s="173">
        <v>6537</v>
      </c>
      <c r="Q146" s="230">
        <f t="shared" si="3"/>
        <v>590518</v>
      </c>
      <c r="R146" s="158"/>
      <c r="S146" s="221"/>
      <c r="T146" s="227">
        <v>112187</v>
      </c>
      <c r="U146" s="228">
        <v>38144</v>
      </c>
      <c r="V146" s="229">
        <v>1687</v>
      </c>
      <c r="W146" s="230">
        <v>152018</v>
      </c>
    </row>
    <row r="147" spans="1:23" ht="27.6" x14ac:dyDescent="0.25">
      <c r="A147" s="78">
        <v>70992240</v>
      </c>
      <c r="B147" s="80" t="s">
        <v>489</v>
      </c>
      <c r="C147" s="89">
        <v>7252</v>
      </c>
      <c r="D147" s="74">
        <v>3113</v>
      </c>
      <c r="E147" s="88" t="s">
        <v>393</v>
      </c>
      <c r="F147" s="74">
        <v>26</v>
      </c>
      <c r="G147" s="77" t="s">
        <v>488</v>
      </c>
      <c r="H147" s="79">
        <v>4</v>
      </c>
      <c r="I147" s="266">
        <v>131102</v>
      </c>
      <c r="J147" s="266">
        <v>21849</v>
      </c>
      <c r="K147" s="232">
        <v>72577</v>
      </c>
      <c r="L147" s="245">
        <v>9332</v>
      </c>
      <c r="M147" s="269"/>
      <c r="N147" s="243">
        <v>234860</v>
      </c>
      <c r="O147" s="244">
        <v>79852</v>
      </c>
      <c r="P147" s="173">
        <v>3523</v>
      </c>
      <c r="Q147" s="230">
        <f t="shared" si="3"/>
        <v>318235</v>
      </c>
      <c r="R147" s="158"/>
      <c r="S147" s="221"/>
      <c r="T147" s="227">
        <v>56010</v>
      </c>
      <c r="U147" s="228">
        <v>19042</v>
      </c>
      <c r="V147" s="229">
        <v>843</v>
      </c>
      <c r="W147" s="230">
        <v>75895</v>
      </c>
    </row>
    <row r="148" spans="1:23" ht="27.6" x14ac:dyDescent="0.25">
      <c r="A148" s="78">
        <v>70879150</v>
      </c>
      <c r="B148" s="80" t="s">
        <v>491</v>
      </c>
      <c r="C148" s="89">
        <v>7253</v>
      </c>
      <c r="D148" s="74">
        <v>3113</v>
      </c>
      <c r="E148" s="88" t="s">
        <v>393</v>
      </c>
      <c r="F148" s="74">
        <v>27</v>
      </c>
      <c r="G148" s="77" t="s">
        <v>490</v>
      </c>
      <c r="H148" s="79">
        <v>4</v>
      </c>
      <c r="I148" s="266">
        <v>189262</v>
      </c>
      <c r="J148" s="266">
        <v>28278</v>
      </c>
      <c r="K148" s="232">
        <v>104774</v>
      </c>
      <c r="L148" s="245">
        <v>12078</v>
      </c>
      <c r="M148" s="269"/>
      <c r="N148" s="243">
        <v>334392</v>
      </c>
      <c r="O148" s="244">
        <v>113693</v>
      </c>
      <c r="P148" s="173">
        <v>5016</v>
      </c>
      <c r="Q148" s="230">
        <f t="shared" si="3"/>
        <v>453101</v>
      </c>
      <c r="R148" s="158"/>
      <c r="S148" s="221"/>
      <c r="T148" s="227">
        <v>90192</v>
      </c>
      <c r="U148" s="228">
        <v>30663</v>
      </c>
      <c r="V148" s="229">
        <v>1356</v>
      </c>
      <c r="W148" s="230">
        <v>122211</v>
      </c>
    </row>
    <row r="149" spans="1:23" x14ac:dyDescent="0.25">
      <c r="A149" s="78">
        <v>70982635</v>
      </c>
      <c r="B149" s="80" t="s">
        <v>493</v>
      </c>
      <c r="C149" s="89">
        <v>7254</v>
      </c>
      <c r="D149" s="74">
        <v>3113</v>
      </c>
      <c r="E149" s="88" t="s">
        <v>393</v>
      </c>
      <c r="F149" s="74">
        <v>28</v>
      </c>
      <c r="G149" s="77" t="s">
        <v>492</v>
      </c>
      <c r="H149" s="79">
        <v>4</v>
      </c>
      <c r="I149" s="266">
        <v>125013</v>
      </c>
      <c r="J149" s="266">
        <v>22816</v>
      </c>
      <c r="K149" s="232">
        <v>69207</v>
      </c>
      <c r="L149" s="245">
        <v>9745</v>
      </c>
      <c r="M149" s="269"/>
      <c r="N149" s="243">
        <v>226781</v>
      </c>
      <c r="O149" s="244">
        <v>77106</v>
      </c>
      <c r="P149" s="173">
        <v>3402</v>
      </c>
      <c r="Q149" s="230">
        <f t="shared" si="3"/>
        <v>307289</v>
      </c>
      <c r="R149" s="158"/>
      <c r="S149" s="221"/>
      <c r="T149" s="227">
        <v>51721</v>
      </c>
      <c r="U149" s="228">
        <v>17586</v>
      </c>
      <c r="V149" s="229">
        <v>772</v>
      </c>
      <c r="W149" s="230">
        <v>70079</v>
      </c>
    </row>
    <row r="150" spans="1:23" x14ac:dyDescent="0.25">
      <c r="A150" s="78">
        <v>71001379</v>
      </c>
      <c r="B150" s="80" t="s">
        <v>495</v>
      </c>
      <c r="C150" s="89">
        <v>7255</v>
      </c>
      <c r="D150" s="74">
        <v>3113</v>
      </c>
      <c r="E150" s="88" t="s">
        <v>393</v>
      </c>
      <c r="F150" s="74">
        <v>29</v>
      </c>
      <c r="G150" s="77" t="s">
        <v>494</v>
      </c>
      <c r="H150" s="79">
        <v>4</v>
      </c>
      <c r="I150" s="266">
        <v>157182</v>
      </c>
      <c r="J150" s="266">
        <v>10160</v>
      </c>
      <c r="K150" s="232">
        <v>87015</v>
      </c>
      <c r="L150" s="245">
        <v>4339</v>
      </c>
      <c r="M150" s="269"/>
      <c r="N150" s="243">
        <v>258696</v>
      </c>
      <c r="O150" s="244">
        <v>87957</v>
      </c>
      <c r="P150" s="173">
        <v>3880</v>
      </c>
      <c r="Q150" s="230">
        <f t="shared" si="3"/>
        <v>350533</v>
      </c>
      <c r="R150" s="158"/>
      <c r="S150" s="221"/>
      <c r="T150" s="227">
        <v>57476</v>
      </c>
      <c r="U150" s="228">
        <v>19547</v>
      </c>
      <c r="V150" s="229">
        <v>860</v>
      </c>
      <c r="W150" s="230">
        <v>77883</v>
      </c>
    </row>
    <row r="151" spans="1:23" ht="27.6" x14ac:dyDescent="0.25">
      <c r="A151" s="78">
        <v>75017075</v>
      </c>
      <c r="B151" s="80" t="s">
        <v>497</v>
      </c>
      <c r="C151" s="89">
        <v>7256</v>
      </c>
      <c r="D151" s="74">
        <v>3113</v>
      </c>
      <c r="E151" s="88" t="s">
        <v>393</v>
      </c>
      <c r="F151" s="74">
        <v>30</v>
      </c>
      <c r="G151" s="77" t="s">
        <v>496</v>
      </c>
      <c r="H151" s="79">
        <v>4</v>
      </c>
      <c r="I151" s="266">
        <v>98135</v>
      </c>
      <c r="J151" s="266">
        <v>16385</v>
      </c>
      <c r="K151" s="232">
        <v>54327</v>
      </c>
      <c r="L151" s="245">
        <v>6998</v>
      </c>
      <c r="M151" s="269"/>
      <c r="N151" s="243">
        <v>175845</v>
      </c>
      <c r="O151" s="244">
        <v>59787</v>
      </c>
      <c r="P151" s="173">
        <v>2638</v>
      </c>
      <c r="Q151" s="230">
        <f t="shared" si="3"/>
        <v>238270</v>
      </c>
      <c r="R151" s="158"/>
      <c r="S151" s="221"/>
      <c r="T151" s="227">
        <v>42665</v>
      </c>
      <c r="U151" s="228">
        <v>14507</v>
      </c>
      <c r="V151" s="229">
        <v>638</v>
      </c>
      <c r="W151" s="230">
        <v>57810</v>
      </c>
    </row>
    <row r="152" spans="1:23" s="90" customFormat="1" x14ac:dyDescent="0.25">
      <c r="A152" s="85">
        <v>70985634</v>
      </c>
      <c r="B152" s="83" t="s">
        <v>499</v>
      </c>
      <c r="C152" s="89">
        <v>7257</v>
      </c>
      <c r="D152" s="74">
        <v>3113</v>
      </c>
      <c r="E152" s="88" t="s">
        <v>393</v>
      </c>
      <c r="F152" s="74">
        <v>31</v>
      </c>
      <c r="G152" s="77" t="s">
        <v>498</v>
      </c>
      <c r="H152" s="79">
        <v>4</v>
      </c>
      <c r="I152" s="266">
        <v>91803</v>
      </c>
      <c r="J152" s="266">
        <v>16390</v>
      </c>
      <c r="K152" s="232">
        <v>50822</v>
      </c>
      <c r="L152" s="245">
        <v>7000</v>
      </c>
      <c r="M152" s="269"/>
      <c r="N152" s="243">
        <v>166015</v>
      </c>
      <c r="O152" s="244">
        <v>56445</v>
      </c>
      <c r="P152" s="173">
        <v>2490</v>
      </c>
      <c r="Q152" s="230">
        <f t="shared" si="3"/>
        <v>224950</v>
      </c>
      <c r="R152" s="159"/>
      <c r="S152" s="225"/>
      <c r="T152" s="227">
        <v>52215</v>
      </c>
      <c r="U152" s="228">
        <v>17755</v>
      </c>
      <c r="V152" s="229">
        <v>780</v>
      </c>
      <c r="W152" s="230">
        <v>70750</v>
      </c>
    </row>
    <row r="153" spans="1:23" x14ac:dyDescent="0.25">
      <c r="A153" s="78">
        <v>75016869</v>
      </c>
      <c r="B153" s="80" t="s">
        <v>501</v>
      </c>
      <c r="C153" s="89">
        <v>7258</v>
      </c>
      <c r="D153" s="74">
        <v>3117</v>
      </c>
      <c r="E153" s="88" t="s">
        <v>393</v>
      </c>
      <c r="F153" s="74">
        <v>32</v>
      </c>
      <c r="G153" s="77" t="s">
        <v>500</v>
      </c>
      <c r="H153" s="79">
        <v>4</v>
      </c>
      <c r="I153" s="266">
        <v>27540</v>
      </c>
      <c r="J153" s="266">
        <v>5384</v>
      </c>
      <c r="K153" s="232">
        <v>15246</v>
      </c>
      <c r="L153" s="245">
        <v>2300</v>
      </c>
      <c r="M153" s="269"/>
      <c r="N153" s="243">
        <v>50470</v>
      </c>
      <c r="O153" s="244">
        <v>17160</v>
      </c>
      <c r="P153" s="173">
        <v>757</v>
      </c>
      <c r="Q153" s="230">
        <f t="shared" si="3"/>
        <v>68387</v>
      </c>
      <c r="R153" s="158"/>
      <c r="S153" s="221"/>
      <c r="T153" s="227">
        <v>8849.9999999999927</v>
      </c>
      <c r="U153" s="228">
        <v>3010</v>
      </c>
      <c r="V153" s="229">
        <v>137</v>
      </c>
      <c r="W153" s="230">
        <v>11996.999999999993</v>
      </c>
    </row>
    <row r="154" spans="1:23" x14ac:dyDescent="0.25">
      <c r="A154" s="78">
        <v>70998442</v>
      </c>
      <c r="B154" s="80" t="s">
        <v>503</v>
      </c>
      <c r="C154" s="89">
        <v>7259</v>
      </c>
      <c r="D154" s="74">
        <v>3117</v>
      </c>
      <c r="E154" s="88" t="s">
        <v>393</v>
      </c>
      <c r="F154" s="74">
        <v>33</v>
      </c>
      <c r="G154" s="77" t="s">
        <v>502</v>
      </c>
      <c r="H154" s="79">
        <v>4</v>
      </c>
      <c r="I154" s="266">
        <v>35346</v>
      </c>
      <c r="J154" s="266">
        <v>7145</v>
      </c>
      <c r="K154" s="232">
        <v>19567</v>
      </c>
      <c r="L154" s="245">
        <v>3052</v>
      </c>
      <c r="M154" s="269"/>
      <c r="N154" s="243">
        <v>65110</v>
      </c>
      <c r="O154" s="244">
        <v>22137</v>
      </c>
      <c r="P154" s="173">
        <v>977</v>
      </c>
      <c r="Q154" s="230">
        <f t="shared" si="3"/>
        <v>88224</v>
      </c>
      <c r="R154" s="158"/>
      <c r="S154" s="221"/>
      <c r="T154" s="227">
        <v>15760.000000000007</v>
      </c>
      <c r="U154" s="228">
        <v>5357</v>
      </c>
      <c r="V154" s="229">
        <v>237</v>
      </c>
      <c r="W154" s="230">
        <v>21354.000000000007</v>
      </c>
    </row>
    <row r="155" spans="1:23" x14ac:dyDescent="0.25">
      <c r="A155" s="78">
        <v>70993203</v>
      </c>
      <c r="B155" s="80" t="s">
        <v>505</v>
      </c>
      <c r="C155" s="89">
        <v>7260</v>
      </c>
      <c r="D155" s="74">
        <v>3117</v>
      </c>
      <c r="E155" s="88" t="s">
        <v>393</v>
      </c>
      <c r="F155" s="74">
        <v>34</v>
      </c>
      <c r="G155" s="77" t="s">
        <v>504</v>
      </c>
      <c r="H155" s="79">
        <v>4</v>
      </c>
      <c r="I155" s="266">
        <v>33419</v>
      </c>
      <c r="J155" s="266">
        <v>5463</v>
      </c>
      <c r="K155" s="232">
        <v>18501</v>
      </c>
      <c r="L155" s="245">
        <v>2333</v>
      </c>
      <c r="M155" s="269"/>
      <c r="N155" s="243">
        <v>59716</v>
      </c>
      <c r="O155" s="244">
        <v>20303</v>
      </c>
      <c r="P155" s="173">
        <v>896</v>
      </c>
      <c r="Q155" s="230">
        <f t="shared" si="3"/>
        <v>80915</v>
      </c>
      <c r="R155" s="158"/>
      <c r="S155" s="221"/>
      <c r="T155" s="227">
        <v>8876</v>
      </c>
      <c r="U155" s="228">
        <v>3013</v>
      </c>
      <c r="V155" s="229">
        <v>136</v>
      </c>
      <c r="W155" s="230">
        <v>12025</v>
      </c>
    </row>
    <row r="156" spans="1:23" x14ac:dyDescent="0.25">
      <c r="A156" s="78">
        <v>70985766</v>
      </c>
      <c r="B156" s="80" t="s">
        <v>507</v>
      </c>
      <c r="C156" s="89">
        <v>7262</v>
      </c>
      <c r="D156" s="74">
        <v>3117</v>
      </c>
      <c r="E156" s="88" t="s">
        <v>393</v>
      </c>
      <c r="F156" s="74">
        <v>35</v>
      </c>
      <c r="G156" s="77" t="s">
        <v>506</v>
      </c>
      <c r="H156" s="79">
        <v>4</v>
      </c>
      <c r="I156" s="266">
        <v>40548</v>
      </c>
      <c r="J156" s="266">
        <v>4310</v>
      </c>
      <c r="K156" s="232">
        <v>22447</v>
      </c>
      <c r="L156" s="245">
        <v>1841</v>
      </c>
      <c r="M156" s="269"/>
      <c r="N156" s="243">
        <v>69146</v>
      </c>
      <c r="O156" s="244">
        <v>23510</v>
      </c>
      <c r="P156" s="173">
        <v>1037</v>
      </c>
      <c r="Q156" s="230">
        <f t="shared" si="3"/>
        <v>93693</v>
      </c>
      <c r="R156" s="158"/>
      <c r="S156" s="221"/>
      <c r="T156" s="227">
        <v>18356</v>
      </c>
      <c r="U156" s="228">
        <v>6240</v>
      </c>
      <c r="V156" s="229">
        <v>277</v>
      </c>
      <c r="W156" s="230">
        <v>24873</v>
      </c>
    </row>
    <row r="157" spans="1:23" ht="27.6" x14ac:dyDescent="0.25">
      <c r="A157" s="78">
        <v>70981868</v>
      </c>
      <c r="B157" s="80" t="s">
        <v>509</v>
      </c>
      <c r="C157" s="89">
        <v>7263</v>
      </c>
      <c r="D157" s="74">
        <v>3117</v>
      </c>
      <c r="E157" s="88" t="s">
        <v>393</v>
      </c>
      <c r="F157" s="74">
        <v>36</v>
      </c>
      <c r="G157" s="77" t="s">
        <v>508</v>
      </c>
      <c r="H157" s="79">
        <v>4</v>
      </c>
      <c r="I157" s="266">
        <v>31842</v>
      </c>
      <c r="J157" s="266">
        <v>4934</v>
      </c>
      <c r="K157" s="232">
        <v>17628</v>
      </c>
      <c r="L157" s="245">
        <v>2107</v>
      </c>
      <c r="M157" s="269"/>
      <c r="N157" s="243">
        <v>56511</v>
      </c>
      <c r="O157" s="244">
        <v>19214</v>
      </c>
      <c r="P157" s="173">
        <v>848</v>
      </c>
      <c r="Q157" s="230">
        <f t="shared" si="3"/>
        <v>76573</v>
      </c>
      <c r="R157" s="158"/>
      <c r="S157" s="221"/>
      <c r="T157" s="227">
        <v>12301</v>
      </c>
      <c r="U157" s="228">
        <v>4184</v>
      </c>
      <c r="V157" s="229">
        <v>188</v>
      </c>
      <c r="W157" s="230">
        <v>16673</v>
      </c>
    </row>
    <row r="158" spans="1:23" x14ac:dyDescent="0.25">
      <c r="A158" s="78">
        <v>70188475</v>
      </c>
      <c r="B158" s="80" t="s">
        <v>511</v>
      </c>
      <c r="C158" s="89">
        <v>7264</v>
      </c>
      <c r="D158" s="74">
        <v>3117</v>
      </c>
      <c r="E158" s="88" t="s">
        <v>393</v>
      </c>
      <c r="F158" s="74">
        <v>37</v>
      </c>
      <c r="G158" s="77" t="s">
        <v>510</v>
      </c>
      <c r="H158" s="79">
        <v>4</v>
      </c>
      <c r="I158" s="266">
        <v>22557</v>
      </c>
      <c r="J158" s="266">
        <v>1960</v>
      </c>
      <c r="K158" s="232">
        <v>12487</v>
      </c>
      <c r="L158" s="245">
        <v>837</v>
      </c>
      <c r="M158" s="269"/>
      <c r="N158" s="243">
        <v>37841</v>
      </c>
      <c r="O158" s="244">
        <v>12866</v>
      </c>
      <c r="P158" s="173">
        <v>568</v>
      </c>
      <c r="Q158" s="230">
        <f t="shared" si="3"/>
        <v>51275</v>
      </c>
      <c r="R158" s="158"/>
      <c r="S158" s="221"/>
      <c r="T158" s="227">
        <v>7391</v>
      </c>
      <c r="U158" s="228">
        <v>2516</v>
      </c>
      <c r="V158" s="229">
        <v>108</v>
      </c>
      <c r="W158" s="230">
        <v>10015</v>
      </c>
    </row>
    <row r="159" spans="1:23" x14ac:dyDescent="0.25">
      <c r="A159" s="78">
        <v>70999864</v>
      </c>
      <c r="B159" s="80" t="s">
        <v>513</v>
      </c>
      <c r="C159" s="89">
        <v>7265</v>
      </c>
      <c r="D159" s="74">
        <v>3117</v>
      </c>
      <c r="E159" s="88" t="s">
        <v>393</v>
      </c>
      <c r="F159" s="74">
        <v>38</v>
      </c>
      <c r="G159" s="77" t="s">
        <v>512</v>
      </c>
      <c r="H159" s="79">
        <v>4</v>
      </c>
      <c r="I159" s="266">
        <v>23468</v>
      </c>
      <c r="J159" s="266">
        <v>6025</v>
      </c>
      <c r="K159" s="232">
        <v>12992</v>
      </c>
      <c r="L159" s="245">
        <v>2573</v>
      </c>
      <c r="M159" s="269"/>
      <c r="N159" s="243">
        <v>45058</v>
      </c>
      <c r="O159" s="244">
        <v>15320</v>
      </c>
      <c r="P159" s="173">
        <v>676</v>
      </c>
      <c r="Q159" s="230">
        <f t="shared" si="3"/>
        <v>61054</v>
      </c>
      <c r="R159" s="158"/>
      <c r="S159" s="221"/>
      <c r="T159" s="227">
        <v>9528</v>
      </c>
      <c r="U159" s="228">
        <v>3240</v>
      </c>
      <c r="V159" s="229">
        <v>146</v>
      </c>
      <c r="W159" s="230">
        <v>12914</v>
      </c>
    </row>
    <row r="160" spans="1:23" x14ac:dyDescent="0.25">
      <c r="A160" s="78">
        <v>71004271</v>
      </c>
      <c r="B160" s="80" t="s">
        <v>515</v>
      </c>
      <c r="C160" s="89">
        <v>7266</v>
      </c>
      <c r="D160" s="74">
        <v>3117</v>
      </c>
      <c r="E160" s="88" t="s">
        <v>393</v>
      </c>
      <c r="F160" s="74">
        <v>39</v>
      </c>
      <c r="G160" s="77" t="s">
        <v>514</v>
      </c>
      <c r="H160" s="79">
        <v>4</v>
      </c>
      <c r="I160" s="266">
        <v>18351</v>
      </c>
      <c r="J160" s="266">
        <v>1640</v>
      </c>
      <c r="K160" s="232">
        <v>10159</v>
      </c>
      <c r="L160" s="245">
        <v>700</v>
      </c>
      <c r="M160" s="269"/>
      <c r="N160" s="243">
        <v>30850</v>
      </c>
      <c r="O160" s="244">
        <v>10489</v>
      </c>
      <c r="P160" s="173">
        <v>463</v>
      </c>
      <c r="Q160" s="230">
        <f t="shared" si="3"/>
        <v>41802</v>
      </c>
      <c r="R160" s="158"/>
      <c r="S160" s="221"/>
      <c r="T160" s="227">
        <v>7520</v>
      </c>
      <c r="U160" s="228">
        <v>2559</v>
      </c>
      <c r="V160" s="229">
        <v>113</v>
      </c>
      <c r="W160" s="230">
        <v>10192</v>
      </c>
    </row>
    <row r="161" spans="1:23" x14ac:dyDescent="0.25">
      <c r="A161" s="78">
        <v>70990921</v>
      </c>
      <c r="B161" s="80" t="s">
        <v>517</v>
      </c>
      <c r="C161" s="89">
        <v>7267</v>
      </c>
      <c r="D161" s="74">
        <v>3117</v>
      </c>
      <c r="E161" s="88" t="s">
        <v>393</v>
      </c>
      <c r="F161" s="74">
        <v>40</v>
      </c>
      <c r="G161" s="77" t="s">
        <v>516</v>
      </c>
      <c r="H161" s="79">
        <v>4</v>
      </c>
      <c r="I161" s="266">
        <v>45694</v>
      </c>
      <c r="J161" s="266">
        <v>2000</v>
      </c>
      <c r="K161" s="232">
        <v>25296</v>
      </c>
      <c r="L161" s="245">
        <v>854</v>
      </c>
      <c r="M161" s="269"/>
      <c r="N161" s="243">
        <v>73844</v>
      </c>
      <c r="O161" s="244">
        <v>25107</v>
      </c>
      <c r="P161" s="173">
        <v>1108</v>
      </c>
      <c r="Q161" s="230">
        <f t="shared" si="3"/>
        <v>100059</v>
      </c>
      <c r="R161" s="158"/>
      <c r="S161" s="221"/>
      <c r="T161" s="227">
        <v>13664</v>
      </c>
      <c r="U161" s="228">
        <v>4647</v>
      </c>
      <c r="V161" s="229">
        <v>208</v>
      </c>
      <c r="W161" s="230">
        <v>18519</v>
      </c>
    </row>
    <row r="162" spans="1:23" ht="27.6" x14ac:dyDescent="0.25">
      <c r="A162" s="78">
        <v>67440690</v>
      </c>
      <c r="B162" s="80" t="s">
        <v>519</v>
      </c>
      <c r="C162" s="89">
        <v>7268</v>
      </c>
      <c r="D162" s="74">
        <v>3231</v>
      </c>
      <c r="E162" s="88" t="s">
        <v>393</v>
      </c>
      <c r="F162" s="74">
        <v>41</v>
      </c>
      <c r="G162" s="77" t="s">
        <v>518</v>
      </c>
      <c r="H162" s="79">
        <v>4</v>
      </c>
      <c r="I162" s="266">
        <v>190510</v>
      </c>
      <c r="J162" s="266">
        <v>10490</v>
      </c>
      <c r="K162" s="232">
        <v>105465</v>
      </c>
      <c r="L162" s="245">
        <v>4480</v>
      </c>
      <c r="M162" s="269"/>
      <c r="N162" s="243">
        <v>310945</v>
      </c>
      <c r="O162" s="244">
        <v>105721</v>
      </c>
      <c r="P162" s="173">
        <v>4664</v>
      </c>
      <c r="Q162" s="230">
        <f t="shared" si="3"/>
        <v>421330</v>
      </c>
      <c r="R162" s="158"/>
      <c r="S162" s="221"/>
      <c r="T162" s="227">
        <v>59145.000000000029</v>
      </c>
      <c r="U162" s="228">
        <v>20111</v>
      </c>
      <c r="V162" s="229">
        <v>884</v>
      </c>
      <c r="W162" s="230">
        <v>80140.000000000029</v>
      </c>
    </row>
    <row r="163" spans="1:23" ht="27.6" x14ac:dyDescent="0.25">
      <c r="A163" s="78">
        <v>71234918</v>
      </c>
      <c r="B163" s="80" t="s">
        <v>521</v>
      </c>
      <c r="C163" s="89">
        <v>7269</v>
      </c>
      <c r="D163" s="74">
        <v>3233</v>
      </c>
      <c r="E163" s="88" t="s">
        <v>393</v>
      </c>
      <c r="F163" s="74">
        <v>42</v>
      </c>
      <c r="G163" s="77" t="s">
        <v>520</v>
      </c>
      <c r="H163" s="79">
        <v>4</v>
      </c>
      <c r="I163" s="266">
        <v>26360</v>
      </c>
      <c r="J163" s="266">
        <v>5960</v>
      </c>
      <c r="K163" s="232">
        <v>14593</v>
      </c>
      <c r="L163" s="245">
        <v>2546</v>
      </c>
      <c r="M163" s="269"/>
      <c r="N163" s="243">
        <v>49459</v>
      </c>
      <c r="O163" s="244">
        <v>16816</v>
      </c>
      <c r="P163" s="173">
        <v>742</v>
      </c>
      <c r="Q163" s="230">
        <f t="shared" si="3"/>
        <v>67017</v>
      </c>
      <c r="R163" s="158"/>
      <c r="S163" s="221"/>
      <c r="T163" s="227">
        <v>10639</v>
      </c>
      <c r="U163" s="228">
        <v>3616</v>
      </c>
      <c r="V163" s="229">
        <v>162</v>
      </c>
      <c r="W163" s="230">
        <v>14417</v>
      </c>
    </row>
    <row r="164" spans="1:23" x14ac:dyDescent="0.25">
      <c r="A164" s="78">
        <v>71001387</v>
      </c>
      <c r="B164" s="80" t="s">
        <v>523</v>
      </c>
      <c r="C164" s="89">
        <v>7270</v>
      </c>
      <c r="D164" s="74">
        <v>3141</v>
      </c>
      <c r="E164" s="88" t="s">
        <v>393</v>
      </c>
      <c r="F164" s="74">
        <v>43</v>
      </c>
      <c r="G164" s="77" t="s">
        <v>522</v>
      </c>
      <c r="H164" s="79">
        <v>4</v>
      </c>
      <c r="I164" s="270"/>
      <c r="J164" s="266">
        <v>12444</v>
      </c>
      <c r="K164" s="232">
        <v>0</v>
      </c>
      <c r="L164" s="245">
        <v>5315</v>
      </c>
      <c r="M164" s="269"/>
      <c r="N164" s="243">
        <v>17759</v>
      </c>
      <c r="O164" s="244">
        <v>6038</v>
      </c>
      <c r="P164" s="173">
        <v>266</v>
      </c>
      <c r="Q164" s="230">
        <f t="shared" si="3"/>
        <v>24063</v>
      </c>
      <c r="R164" s="158"/>
      <c r="S164" s="221"/>
      <c r="T164" s="227">
        <v>7429</v>
      </c>
      <c r="U164" s="228">
        <v>2528</v>
      </c>
      <c r="V164" s="229">
        <v>116</v>
      </c>
      <c r="W164" s="230">
        <v>10073</v>
      </c>
    </row>
    <row r="165" spans="1:23" x14ac:dyDescent="0.25">
      <c r="A165" s="78">
        <v>70947384</v>
      </c>
      <c r="B165" s="80" t="s">
        <v>525</v>
      </c>
      <c r="C165" s="89">
        <v>7271</v>
      </c>
      <c r="D165" s="74">
        <v>3113</v>
      </c>
      <c r="E165" s="88" t="s">
        <v>393</v>
      </c>
      <c r="F165" s="74">
        <v>1</v>
      </c>
      <c r="G165" s="77" t="s">
        <v>524</v>
      </c>
      <c r="H165" s="79">
        <v>5</v>
      </c>
      <c r="I165" s="266">
        <v>148368</v>
      </c>
      <c r="J165" s="266">
        <v>13580</v>
      </c>
      <c r="K165" s="232">
        <v>82136</v>
      </c>
      <c r="L165" s="245">
        <v>5800</v>
      </c>
      <c r="M165" s="269"/>
      <c r="N165" s="243">
        <v>249884</v>
      </c>
      <c r="O165" s="244">
        <v>84961</v>
      </c>
      <c r="P165" s="173">
        <v>3748</v>
      </c>
      <c r="Q165" s="230">
        <f t="shared" si="3"/>
        <v>338593</v>
      </c>
      <c r="R165" s="158"/>
      <c r="S165" s="221"/>
      <c r="T165" s="227">
        <v>64864.000000000029</v>
      </c>
      <c r="U165" s="228">
        <v>22051</v>
      </c>
      <c r="V165" s="229">
        <v>968</v>
      </c>
      <c r="W165" s="230">
        <v>87883.000000000029</v>
      </c>
    </row>
    <row r="166" spans="1:23" x14ac:dyDescent="0.25">
      <c r="A166" s="78">
        <v>49305620</v>
      </c>
      <c r="B166" s="80" t="s">
        <v>527</v>
      </c>
      <c r="C166" s="89">
        <v>7272</v>
      </c>
      <c r="D166" s="74">
        <v>3113</v>
      </c>
      <c r="E166" s="88" t="s">
        <v>393</v>
      </c>
      <c r="F166" s="74">
        <v>2</v>
      </c>
      <c r="G166" s="77" t="s">
        <v>526</v>
      </c>
      <c r="H166" s="79">
        <v>5</v>
      </c>
      <c r="I166" s="266">
        <v>175474</v>
      </c>
      <c r="J166" s="266">
        <v>13302</v>
      </c>
      <c r="K166" s="232">
        <v>97141</v>
      </c>
      <c r="L166" s="245">
        <v>5681</v>
      </c>
      <c r="M166" s="269"/>
      <c r="N166" s="243">
        <v>291598</v>
      </c>
      <c r="O166" s="244">
        <v>99143</v>
      </c>
      <c r="P166" s="173">
        <v>4374</v>
      </c>
      <c r="Q166" s="230">
        <f t="shared" si="3"/>
        <v>395115</v>
      </c>
      <c r="R166" s="158"/>
      <c r="S166" s="221"/>
      <c r="T166" s="227">
        <v>66878</v>
      </c>
      <c r="U166" s="228">
        <v>22743</v>
      </c>
      <c r="V166" s="229">
        <v>1004</v>
      </c>
      <c r="W166" s="230">
        <v>90625</v>
      </c>
    </row>
    <row r="167" spans="1:23" ht="27.6" x14ac:dyDescent="0.25">
      <c r="A167" s="78">
        <v>67440207</v>
      </c>
      <c r="B167" s="80" t="s">
        <v>529</v>
      </c>
      <c r="C167" s="89">
        <v>7273</v>
      </c>
      <c r="D167" s="74">
        <v>3231</v>
      </c>
      <c r="E167" s="88" t="s">
        <v>393</v>
      </c>
      <c r="F167" s="74">
        <v>3</v>
      </c>
      <c r="G167" s="77" t="s">
        <v>528</v>
      </c>
      <c r="H167" s="79">
        <v>5</v>
      </c>
      <c r="I167" s="266">
        <v>77578</v>
      </c>
      <c r="J167" s="266">
        <v>4640</v>
      </c>
      <c r="K167" s="232">
        <v>42947</v>
      </c>
      <c r="L167" s="245">
        <v>1982</v>
      </c>
      <c r="M167" s="269"/>
      <c r="N167" s="243">
        <v>127147</v>
      </c>
      <c r="O167" s="244">
        <v>43230</v>
      </c>
      <c r="P167" s="173">
        <v>1907</v>
      </c>
      <c r="Q167" s="230">
        <f t="shared" si="3"/>
        <v>172284</v>
      </c>
      <c r="R167" s="158"/>
      <c r="S167" s="221"/>
      <c r="T167" s="227">
        <v>35627</v>
      </c>
      <c r="U167" s="228">
        <v>12110</v>
      </c>
      <c r="V167" s="229">
        <v>537</v>
      </c>
      <c r="W167" s="230">
        <v>48274</v>
      </c>
    </row>
    <row r="168" spans="1:23" x14ac:dyDescent="0.25">
      <c r="A168" s="78">
        <v>70890072</v>
      </c>
      <c r="B168" s="83" t="s">
        <v>531</v>
      </c>
      <c r="C168" s="89">
        <v>7274</v>
      </c>
      <c r="D168" s="74">
        <v>3113</v>
      </c>
      <c r="E168" s="88" t="s">
        <v>393</v>
      </c>
      <c r="F168" s="74">
        <v>4</v>
      </c>
      <c r="G168" s="77" t="s">
        <v>530</v>
      </c>
      <c r="H168" s="79">
        <v>5</v>
      </c>
      <c r="I168" s="266">
        <v>103658</v>
      </c>
      <c r="J168" s="266">
        <v>16950</v>
      </c>
      <c r="K168" s="232">
        <v>57385</v>
      </c>
      <c r="L168" s="245">
        <v>7239</v>
      </c>
      <c r="M168" s="269"/>
      <c r="N168" s="243">
        <v>185232</v>
      </c>
      <c r="O168" s="244">
        <v>62979</v>
      </c>
      <c r="P168" s="173">
        <v>2778</v>
      </c>
      <c r="Q168" s="230">
        <f t="shared" si="3"/>
        <v>250989</v>
      </c>
      <c r="R168" s="158"/>
      <c r="S168" s="221"/>
      <c r="T168" s="227">
        <v>40032</v>
      </c>
      <c r="U168" s="228">
        <v>13609</v>
      </c>
      <c r="V168" s="229">
        <v>598</v>
      </c>
      <c r="W168" s="230">
        <v>54239</v>
      </c>
    </row>
    <row r="169" spans="1:23" x14ac:dyDescent="0.25">
      <c r="A169" s="78">
        <v>60114011</v>
      </c>
      <c r="B169" s="80" t="s">
        <v>533</v>
      </c>
      <c r="C169" s="89">
        <v>7275</v>
      </c>
      <c r="D169" s="74">
        <v>3113</v>
      </c>
      <c r="E169" s="88" t="s">
        <v>393</v>
      </c>
      <c r="F169" s="74">
        <v>5</v>
      </c>
      <c r="G169" s="77" t="s">
        <v>532</v>
      </c>
      <c r="H169" s="79">
        <v>5</v>
      </c>
      <c r="I169" s="266">
        <v>89196</v>
      </c>
      <c r="J169" s="266">
        <v>16615</v>
      </c>
      <c r="K169" s="232">
        <v>49378</v>
      </c>
      <c r="L169" s="245">
        <v>7096</v>
      </c>
      <c r="M169" s="269"/>
      <c r="N169" s="243">
        <v>162285</v>
      </c>
      <c r="O169" s="244">
        <v>55177</v>
      </c>
      <c r="P169" s="173">
        <v>2434</v>
      </c>
      <c r="Q169" s="230">
        <f t="shared" si="3"/>
        <v>219896</v>
      </c>
      <c r="R169" s="158"/>
      <c r="S169" s="221"/>
      <c r="T169" s="227">
        <v>32885</v>
      </c>
      <c r="U169" s="228">
        <v>11177</v>
      </c>
      <c r="V169" s="229">
        <v>494</v>
      </c>
      <c r="W169" s="230">
        <v>44556</v>
      </c>
    </row>
    <row r="170" spans="1:23" ht="27.6" x14ac:dyDescent="0.25">
      <c r="A170" s="78">
        <v>71002791</v>
      </c>
      <c r="B170" s="80" t="s">
        <v>535</v>
      </c>
      <c r="C170" s="89">
        <v>7276</v>
      </c>
      <c r="D170" s="74">
        <v>3117</v>
      </c>
      <c r="E170" s="88" t="s">
        <v>393</v>
      </c>
      <c r="F170" s="74">
        <v>6</v>
      </c>
      <c r="G170" s="77" t="s">
        <v>534</v>
      </c>
      <c r="H170" s="79">
        <v>5</v>
      </c>
      <c r="I170" s="266">
        <v>16966</v>
      </c>
      <c r="J170" s="266">
        <v>5260</v>
      </c>
      <c r="K170" s="232">
        <v>9392</v>
      </c>
      <c r="L170" s="245">
        <v>2247</v>
      </c>
      <c r="M170" s="269"/>
      <c r="N170" s="243">
        <v>33865</v>
      </c>
      <c r="O170" s="244">
        <v>11514</v>
      </c>
      <c r="P170" s="173">
        <v>508</v>
      </c>
      <c r="Q170" s="230">
        <f t="shared" si="3"/>
        <v>45887</v>
      </c>
      <c r="R170" s="158"/>
      <c r="S170" s="221"/>
      <c r="T170" s="227">
        <v>6945.0000000000036</v>
      </c>
      <c r="U170" s="228">
        <v>2364</v>
      </c>
      <c r="V170" s="229">
        <v>108</v>
      </c>
      <c r="W170" s="230">
        <v>9417.0000000000036</v>
      </c>
    </row>
    <row r="171" spans="1:23" x14ac:dyDescent="0.25">
      <c r="A171" s="78">
        <v>75017547</v>
      </c>
      <c r="B171" s="80" t="s">
        <v>537</v>
      </c>
      <c r="C171" s="89">
        <v>7277</v>
      </c>
      <c r="D171" s="74">
        <v>3111</v>
      </c>
      <c r="E171" s="88" t="s">
        <v>393</v>
      </c>
      <c r="F171" s="74">
        <v>7</v>
      </c>
      <c r="G171" s="77" t="s">
        <v>536</v>
      </c>
      <c r="H171" s="79">
        <v>5</v>
      </c>
      <c r="I171" s="266">
        <v>46700</v>
      </c>
      <c r="J171" s="266">
        <v>11476</v>
      </c>
      <c r="K171" s="232">
        <v>25853</v>
      </c>
      <c r="L171" s="245">
        <v>4901</v>
      </c>
      <c r="M171" s="269"/>
      <c r="N171" s="243">
        <v>88930</v>
      </c>
      <c r="O171" s="244">
        <v>30236</v>
      </c>
      <c r="P171" s="173">
        <v>1334</v>
      </c>
      <c r="Q171" s="230">
        <f t="shared" si="3"/>
        <v>120500</v>
      </c>
      <c r="R171" s="158"/>
      <c r="S171" s="221"/>
      <c r="T171" s="227">
        <v>12730</v>
      </c>
      <c r="U171" s="228">
        <v>4326</v>
      </c>
      <c r="V171" s="229">
        <v>194</v>
      </c>
      <c r="W171" s="230">
        <v>17250</v>
      </c>
    </row>
    <row r="172" spans="1:23" x14ac:dyDescent="0.25">
      <c r="A172" s="78">
        <v>75017628</v>
      </c>
      <c r="B172" s="80" t="s">
        <v>539</v>
      </c>
      <c r="C172" s="89">
        <v>7278</v>
      </c>
      <c r="D172" s="74">
        <v>3111</v>
      </c>
      <c r="E172" s="88" t="s">
        <v>393</v>
      </c>
      <c r="F172" s="74">
        <v>8</v>
      </c>
      <c r="G172" s="77" t="s">
        <v>538</v>
      </c>
      <c r="H172" s="79">
        <v>5</v>
      </c>
      <c r="I172" s="266">
        <v>63513</v>
      </c>
      <c r="J172" s="266">
        <v>15695</v>
      </c>
      <c r="K172" s="232">
        <v>35160</v>
      </c>
      <c r="L172" s="245">
        <v>6703</v>
      </c>
      <c r="M172" s="269"/>
      <c r="N172" s="243">
        <v>121071</v>
      </c>
      <c r="O172" s="244">
        <v>41164</v>
      </c>
      <c r="P172" s="173">
        <v>1816</v>
      </c>
      <c r="Q172" s="230">
        <f t="shared" si="3"/>
        <v>164051</v>
      </c>
      <c r="R172" s="158"/>
      <c r="S172" s="221"/>
      <c r="T172" s="227">
        <v>22651</v>
      </c>
      <c r="U172" s="228">
        <v>7704</v>
      </c>
      <c r="V172" s="229">
        <v>336</v>
      </c>
      <c r="W172" s="230">
        <v>30691</v>
      </c>
    </row>
    <row r="173" spans="1:23" x14ac:dyDescent="0.25">
      <c r="A173" s="78">
        <v>75015218</v>
      </c>
      <c r="B173" s="80" t="s">
        <v>541</v>
      </c>
      <c r="C173" s="89">
        <v>7280</v>
      </c>
      <c r="D173" s="74">
        <v>3111</v>
      </c>
      <c r="E173" s="88" t="s">
        <v>393</v>
      </c>
      <c r="F173" s="74">
        <v>9</v>
      </c>
      <c r="G173" s="77" t="s">
        <v>540</v>
      </c>
      <c r="H173" s="79">
        <v>5</v>
      </c>
      <c r="I173" s="266">
        <v>28720</v>
      </c>
      <c r="J173" s="266">
        <v>9340</v>
      </c>
      <c r="K173" s="232">
        <v>15899</v>
      </c>
      <c r="L173" s="245">
        <v>3989</v>
      </c>
      <c r="M173" s="269"/>
      <c r="N173" s="243">
        <v>57948</v>
      </c>
      <c r="O173" s="244">
        <v>19702</v>
      </c>
      <c r="P173" s="173">
        <v>869</v>
      </c>
      <c r="Q173" s="230">
        <f t="shared" si="3"/>
        <v>78519</v>
      </c>
      <c r="R173" s="158"/>
      <c r="S173" s="221"/>
      <c r="T173" s="227">
        <v>11688</v>
      </c>
      <c r="U173" s="228">
        <v>3972</v>
      </c>
      <c r="V173" s="229">
        <v>179</v>
      </c>
      <c r="W173" s="230">
        <v>15839</v>
      </c>
    </row>
    <row r="174" spans="1:23" ht="27.6" x14ac:dyDescent="0.25">
      <c r="A174" s="78">
        <v>75016834</v>
      </c>
      <c r="B174" s="80" t="s">
        <v>543</v>
      </c>
      <c r="C174" s="89">
        <v>7281</v>
      </c>
      <c r="D174" s="74">
        <v>3141</v>
      </c>
      <c r="E174" s="88" t="s">
        <v>393</v>
      </c>
      <c r="F174" s="74">
        <v>10</v>
      </c>
      <c r="G174" s="77" t="s">
        <v>542</v>
      </c>
      <c r="H174" s="79">
        <v>5</v>
      </c>
      <c r="I174" s="270"/>
      <c r="J174" s="266">
        <v>14996</v>
      </c>
      <c r="K174" s="232">
        <v>0</v>
      </c>
      <c r="L174" s="245">
        <v>6405</v>
      </c>
      <c r="M174" s="269"/>
      <c r="N174" s="243">
        <v>21401</v>
      </c>
      <c r="O174" s="244">
        <v>7276</v>
      </c>
      <c r="P174" s="173">
        <v>321</v>
      </c>
      <c r="Q174" s="230">
        <f t="shared" si="3"/>
        <v>28998</v>
      </c>
      <c r="R174" s="158"/>
      <c r="S174" s="221"/>
      <c r="T174" s="227">
        <v>10361</v>
      </c>
      <c r="U174" s="228">
        <v>3526</v>
      </c>
      <c r="V174" s="229">
        <v>151</v>
      </c>
      <c r="W174" s="230">
        <v>14038</v>
      </c>
    </row>
    <row r="175" spans="1:23" ht="27.6" x14ac:dyDescent="0.25">
      <c r="A175" s="78">
        <v>75016915</v>
      </c>
      <c r="B175" s="80" t="s">
        <v>545</v>
      </c>
      <c r="C175" s="89">
        <v>7282</v>
      </c>
      <c r="D175" s="74">
        <v>3141</v>
      </c>
      <c r="E175" s="88" t="s">
        <v>393</v>
      </c>
      <c r="F175" s="74">
        <v>11</v>
      </c>
      <c r="G175" s="77" t="s">
        <v>544</v>
      </c>
      <c r="H175" s="79">
        <v>5</v>
      </c>
      <c r="I175" s="270"/>
      <c r="J175" s="266">
        <v>11783</v>
      </c>
      <c r="K175" s="232">
        <v>0</v>
      </c>
      <c r="L175" s="245">
        <v>5033</v>
      </c>
      <c r="M175" s="269"/>
      <c r="N175" s="243">
        <v>16816</v>
      </c>
      <c r="O175" s="244">
        <v>5717</v>
      </c>
      <c r="P175" s="173">
        <v>252</v>
      </c>
      <c r="Q175" s="230">
        <f t="shared" si="3"/>
        <v>22785</v>
      </c>
      <c r="R175" s="158"/>
      <c r="S175" s="221"/>
      <c r="T175" s="227">
        <v>7396</v>
      </c>
      <c r="U175" s="228">
        <v>2517</v>
      </c>
      <c r="V175" s="229">
        <v>112</v>
      </c>
      <c r="W175" s="230">
        <v>10025</v>
      </c>
    </row>
    <row r="176" spans="1:23" x14ac:dyDescent="0.25">
      <c r="A176" s="78">
        <v>70152331</v>
      </c>
      <c r="B176" s="84" t="s">
        <v>547</v>
      </c>
      <c r="C176" s="89">
        <v>7283</v>
      </c>
      <c r="D176" s="74">
        <v>3233</v>
      </c>
      <c r="E176" s="88" t="s">
        <v>393</v>
      </c>
      <c r="F176" s="74">
        <v>12</v>
      </c>
      <c r="G176" s="77" t="s">
        <v>546</v>
      </c>
      <c r="H176" s="79">
        <v>5</v>
      </c>
      <c r="I176" s="266">
        <v>17326</v>
      </c>
      <c r="J176" s="266">
        <v>4440</v>
      </c>
      <c r="K176" s="232">
        <v>9592</v>
      </c>
      <c r="L176" s="245">
        <v>1896</v>
      </c>
      <c r="M176" s="269"/>
      <c r="N176" s="243">
        <v>33254</v>
      </c>
      <c r="O176" s="244">
        <v>11306</v>
      </c>
      <c r="P176" s="173">
        <v>499</v>
      </c>
      <c r="Q176" s="230">
        <f t="shared" si="3"/>
        <v>45059</v>
      </c>
      <c r="R176" s="158"/>
      <c r="S176" s="221"/>
      <c r="T176" s="227">
        <v>6704.0000000000036</v>
      </c>
      <c r="U176" s="228">
        <v>2276</v>
      </c>
      <c r="V176" s="229">
        <v>99</v>
      </c>
      <c r="W176" s="230">
        <v>9079.0000000000036</v>
      </c>
    </row>
    <row r="177" spans="1:23" x14ac:dyDescent="0.25">
      <c r="A177" s="78">
        <v>75013002</v>
      </c>
      <c r="B177" s="80" t="s">
        <v>550</v>
      </c>
      <c r="C177" s="89">
        <v>7401</v>
      </c>
      <c r="D177" s="74">
        <v>3111</v>
      </c>
      <c r="E177" s="88" t="s">
        <v>548</v>
      </c>
      <c r="F177" s="74">
        <v>1</v>
      </c>
      <c r="G177" s="77" t="s">
        <v>549</v>
      </c>
      <c r="H177" s="79">
        <v>6</v>
      </c>
      <c r="I177" s="266">
        <v>90761</v>
      </c>
      <c r="J177" s="266">
        <v>29034</v>
      </c>
      <c r="K177" s="232">
        <v>50245</v>
      </c>
      <c r="L177" s="245">
        <v>12401</v>
      </c>
      <c r="M177" s="269"/>
      <c r="N177" s="243">
        <v>182441</v>
      </c>
      <c r="O177" s="244">
        <v>62030</v>
      </c>
      <c r="P177" s="173">
        <v>2737</v>
      </c>
      <c r="Q177" s="230">
        <f t="shared" si="3"/>
        <v>247208</v>
      </c>
      <c r="R177" s="158"/>
      <c r="S177" s="221"/>
      <c r="T177" s="227">
        <v>37951</v>
      </c>
      <c r="U177" s="228">
        <v>12900</v>
      </c>
      <c r="V177" s="229">
        <v>567</v>
      </c>
      <c r="W177" s="230">
        <v>51418</v>
      </c>
    </row>
    <row r="178" spans="1:23" x14ac:dyDescent="0.25">
      <c r="A178" s="78">
        <v>48623008</v>
      </c>
      <c r="B178" s="83" t="s">
        <v>552</v>
      </c>
      <c r="C178" s="89">
        <v>7404</v>
      </c>
      <c r="D178" s="74">
        <v>3113</v>
      </c>
      <c r="E178" s="88" t="s">
        <v>548</v>
      </c>
      <c r="F178" s="74">
        <v>2</v>
      </c>
      <c r="G178" s="77" t="s">
        <v>551</v>
      </c>
      <c r="H178" s="79">
        <v>6</v>
      </c>
      <c r="I178" s="266">
        <v>194900</v>
      </c>
      <c r="J178" s="266">
        <v>12778</v>
      </c>
      <c r="K178" s="232">
        <v>107896</v>
      </c>
      <c r="L178" s="245">
        <v>5458</v>
      </c>
      <c r="M178" s="269"/>
      <c r="N178" s="243">
        <v>321032</v>
      </c>
      <c r="O178" s="244">
        <v>109151</v>
      </c>
      <c r="P178" s="173">
        <v>4815</v>
      </c>
      <c r="Q178" s="230">
        <f t="shared" si="3"/>
        <v>434998</v>
      </c>
      <c r="R178" s="158"/>
      <c r="S178" s="221"/>
      <c r="T178" s="227">
        <v>51342</v>
      </c>
      <c r="U178" s="228">
        <v>17461</v>
      </c>
      <c r="V178" s="229">
        <v>765</v>
      </c>
      <c r="W178" s="230">
        <v>69568</v>
      </c>
    </row>
    <row r="179" spans="1:23" ht="27.6" x14ac:dyDescent="0.25">
      <c r="A179" s="78">
        <v>857742</v>
      </c>
      <c r="B179" s="91" t="s">
        <v>554</v>
      </c>
      <c r="C179" s="89">
        <v>7405</v>
      </c>
      <c r="D179" s="74">
        <v>3113</v>
      </c>
      <c r="E179" s="88" t="s">
        <v>548</v>
      </c>
      <c r="F179" s="74">
        <v>3</v>
      </c>
      <c r="G179" s="77" t="s">
        <v>553</v>
      </c>
      <c r="H179" s="79">
        <v>6</v>
      </c>
      <c r="I179" s="266">
        <v>238186</v>
      </c>
      <c r="J179" s="266">
        <v>14672</v>
      </c>
      <c r="K179" s="232">
        <v>131859</v>
      </c>
      <c r="L179" s="245">
        <v>6266</v>
      </c>
      <c r="M179" s="269"/>
      <c r="N179" s="243">
        <v>390983</v>
      </c>
      <c r="O179" s="244">
        <v>132934</v>
      </c>
      <c r="P179" s="173">
        <v>5865</v>
      </c>
      <c r="Q179" s="230">
        <f t="shared" si="3"/>
        <v>529782</v>
      </c>
      <c r="R179" s="158"/>
      <c r="S179" s="221"/>
      <c r="T179" s="227">
        <v>106143</v>
      </c>
      <c r="U179" s="228">
        <v>36084</v>
      </c>
      <c r="V179" s="229">
        <v>1595</v>
      </c>
      <c r="W179" s="230">
        <v>143822</v>
      </c>
    </row>
    <row r="180" spans="1:23" x14ac:dyDescent="0.25">
      <c r="A180" s="78">
        <v>66289351</v>
      </c>
      <c r="B180" s="80" t="s">
        <v>556</v>
      </c>
      <c r="C180" s="89">
        <v>7406</v>
      </c>
      <c r="D180" s="74">
        <v>3231</v>
      </c>
      <c r="E180" s="88" t="s">
        <v>548</v>
      </c>
      <c r="F180" s="74">
        <v>4</v>
      </c>
      <c r="G180" s="77" t="s">
        <v>555</v>
      </c>
      <c r="H180" s="79">
        <v>6</v>
      </c>
      <c r="I180" s="266">
        <v>118552</v>
      </c>
      <c r="J180" s="266">
        <v>6725</v>
      </c>
      <c r="K180" s="232">
        <v>65630</v>
      </c>
      <c r="L180" s="245">
        <v>2872</v>
      </c>
      <c r="M180" s="269"/>
      <c r="N180" s="243">
        <v>193779</v>
      </c>
      <c r="O180" s="244">
        <v>65885</v>
      </c>
      <c r="P180" s="173">
        <v>2907</v>
      </c>
      <c r="Q180" s="230">
        <f t="shared" si="3"/>
        <v>262571</v>
      </c>
      <c r="R180" s="158"/>
      <c r="S180" s="221"/>
      <c r="T180" s="227">
        <v>46119</v>
      </c>
      <c r="U180" s="228">
        <v>15685</v>
      </c>
      <c r="V180" s="229">
        <v>697</v>
      </c>
      <c r="W180" s="230">
        <v>62501</v>
      </c>
    </row>
    <row r="181" spans="1:23" x14ac:dyDescent="0.25">
      <c r="A181" s="78">
        <v>857785</v>
      </c>
      <c r="B181" s="80" t="s">
        <v>558</v>
      </c>
      <c r="C181" s="89">
        <v>7407</v>
      </c>
      <c r="D181" s="74">
        <v>3233</v>
      </c>
      <c r="E181" s="88" t="s">
        <v>548</v>
      </c>
      <c r="F181" s="74">
        <v>5</v>
      </c>
      <c r="G181" s="77" t="s">
        <v>557</v>
      </c>
      <c r="H181" s="79">
        <v>6</v>
      </c>
      <c r="I181" s="266">
        <v>20070</v>
      </c>
      <c r="J181" s="266">
        <v>5896</v>
      </c>
      <c r="K181" s="232">
        <v>11111</v>
      </c>
      <c r="L181" s="245">
        <v>2518</v>
      </c>
      <c r="M181" s="269"/>
      <c r="N181" s="243">
        <v>39595</v>
      </c>
      <c r="O181" s="244">
        <v>13462</v>
      </c>
      <c r="P181" s="173">
        <v>594</v>
      </c>
      <c r="Q181" s="230">
        <f t="shared" si="3"/>
        <v>53651</v>
      </c>
      <c r="R181" s="158"/>
      <c r="S181" s="221"/>
      <c r="T181" s="227">
        <v>6815</v>
      </c>
      <c r="U181" s="228">
        <v>2312</v>
      </c>
      <c r="V181" s="229">
        <v>104</v>
      </c>
      <c r="W181" s="230">
        <v>9231</v>
      </c>
    </row>
    <row r="182" spans="1:23" x14ac:dyDescent="0.25">
      <c r="A182" s="78">
        <v>75015897</v>
      </c>
      <c r="B182" s="80" t="s">
        <v>560</v>
      </c>
      <c r="C182" s="89">
        <v>7408</v>
      </c>
      <c r="D182" s="74">
        <v>3111</v>
      </c>
      <c r="E182" s="88" t="s">
        <v>548</v>
      </c>
      <c r="F182" s="74">
        <v>6</v>
      </c>
      <c r="G182" s="77" t="s">
        <v>559</v>
      </c>
      <c r="H182" s="79">
        <v>6</v>
      </c>
      <c r="I182" s="266">
        <v>15174</v>
      </c>
      <c r="J182" s="266">
        <v>3880</v>
      </c>
      <c r="K182" s="232">
        <v>8400</v>
      </c>
      <c r="L182" s="245">
        <v>1657</v>
      </c>
      <c r="M182" s="269"/>
      <c r="N182" s="243">
        <v>29111</v>
      </c>
      <c r="O182" s="244">
        <v>9898</v>
      </c>
      <c r="P182" s="173">
        <v>437</v>
      </c>
      <c r="Q182" s="230">
        <f t="shared" si="3"/>
        <v>39446</v>
      </c>
      <c r="R182" s="158"/>
      <c r="S182" s="221"/>
      <c r="T182" s="227">
        <v>5460.9999999999964</v>
      </c>
      <c r="U182" s="228">
        <v>1858.0000000000009</v>
      </c>
      <c r="V182" s="229">
        <v>87</v>
      </c>
      <c r="W182" s="230">
        <v>7405.9999999999973</v>
      </c>
    </row>
    <row r="183" spans="1:23" x14ac:dyDescent="0.25">
      <c r="A183" s="78">
        <v>75016052</v>
      </c>
      <c r="B183" s="80" t="s">
        <v>562</v>
      </c>
      <c r="C183" s="89">
        <v>7409</v>
      </c>
      <c r="D183" s="74">
        <v>3111</v>
      </c>
      <c r="E183" s="88" t="s">
        <v>548</v>
      </c>
      <c r="F183" s="74">
        <v>7</v>
      </c>
      <c r="G183" s="77" t="s">
        <v>561</v>
      </c>
      <c r="H183" s="79">
        <v>6</v>
      </c>
      <c r="I183" s="266">
        <v>15040</v>
      </c>
      <c r="J183" s="266">
        <v>2068</v>
      </c>
      <c r="K183" s="232">
        <v>8326</v>
      </c>
      <c r="L183" s="245">
        <v>883</v>
      </c>
      <c r="M183" s="269"/>
      <c r="N183" s="243">
        <v>26317</v>
      </c>
      <c r="O183" s="244">
        <v>8948</v>
      </c>
      <c r="P183" s="173">
        <v>395</v>
      </c>
      <c r="Q183" s="230">
        <f t="shared" si="3"/>
        <v>35660</v>
      </c>
      <c r="R183" s="158"/>
      <c r="S183" s="221"/>
      <c r="T183" s="227">
        <v>5756.9999999999964</v>
      </c>
      <c r="U183" s="228">
        <v>1958</v>
      </c>
      <c r="V183" s="229">
        <v>85</v>
      </c>
      <c r="W183" s="230">
        <v>7799.9999999999964</v>
      </c>
    </row>
    <row r="184" spans="1:23" x14ac:dyDescent="0.25">
      <c r="A184" s="78">
        <v>75015978</v>
      </c>
      <c r="B184" s="80" t="s">
        <v>564</v>
      </c>
      <c r="C184" s="89">
        <v>7410</v>
      </c>
      <c r="D184" s="74">
        <v>3113</v>
      </c>
      <c r="E184" s="88" t="s">
        <v>548</v>
      </c>
      <c r="F184" s="74">
        <v>8</v>
      </c>
      <c r="G184" s="77" t="s">
        <v>563</v>
      </c>
      <c r="H184" s="79">
        <v>6</v>
      </c>
      <c r="I184" s="266">
        <v>106727</v>
      </c>
      <c r="J184" s="266">
        <v>15938</v>
      </c>
      <c r="K184" s="232">
        <v>59084</v>
      </c>
      <c r="L184" s="245">
        <v>6807</v>
      </c>
      <c r="M184" s="269"/>
      <c r="N184" s="243">
        <v>188556</v>
      </c>
      <c r="O184" s="244">
        <v>64109</v>
      </c>
      <c r="P184" s="173">
        <v>2828</v>
      </c>
      <c r="Q184" s="230">
        <f t="shared" si="3"/>
        <v>255493</v>
      </c>
      <c r="R184" s="158"/>
      <c r="S184" s="221"/>
      <c r="T184" s="227">
        <v>30966</v>
      </c>
      <c r="U184" s="228">
        <v>10529</v>
      </c>
      <c r="V184" s="229">
        <v>468</v>
      </c>
      <c r="W184" s="230">
        <v>41963</v>
      </c>
    </row>
    <row r="185" spans="1:23" x14ac:dyDescent="0.25">
      <c r="A185" s="78">
        <v>71003401</v>
      </c>
      <c r="B185" s="80" t="s">
        <v>566</v>
      </c>
      <c r="C185" s="89">
        <v>7411</v>
      </c>
      <c r="D185" s="74">
        <v>3113</v>
      </c>
      <c r="E185" s="88" t="s">
        <v>548</v>
      </c>
      <c r="F185" s="74">
        <v>9</v>
      </c>
      <c r="G185" s="77" t="s">
        <v>565</v>
      </c>
      <c r="H185" s="79">
        <v>6</v>
      </c>
      <c r="I185" s="266">
        <v>146163</v>
      </c>
      <c r="J185" s="266">
        <v>21352</v>
      </c>
      <c r="K185" s="232">
        <v>80915</v>
      </c>
      <c r="L185" s="245">
        <v>9120</v>
      </c>
      <c r="M185" s="269"/>
      <c r="N185" s="243">
        <v>257550</v>
      </c>
      <c r="O185" s="244">
        <v>87567</v>
      </c>
      <c r="P185" s="173">
        <v>3863</v>
      </c>
      <c r="Q185" s="230">
        <f t="shared" si="3"/>
        <v>348980</v>
      </c>
      <c r="R185" s="158"/>
      <c r="S185" s="221"/>
      <c r="T185" s="227">
        <v>64889.999999999971</v>
      </c>
      <c r="U185" s="228">
        <v>22067</v>
      </c>
      <c r="V185" s="229">
        <v>973</v>
      </c>
      <c r="W185" s="230">
        <v>87929.999999999971</v>
      </c>
    </row>
    <row r="186" spans="1:23" x14ac:dyDescent="0.25">
      <c r="A186" s="78">
        <v>70987076</v>
      </c>
      <c r="B186" s="80" t="s">
        <v>568</v>
      </c>
      <c r="C186" s="89">
        <v>7412</v>
      </c>
      <c r="D186" s="74">
        <v>3117</v>
      </c>
      <c r="E186" s="88" t="s">
        <v>548</v>
      </c>
      <c r="F186" s="74">
        <v>10</v>
      </c>
      <c r="G186" s="77" t="s">
        <v>567</v>
      </c>
      <c r="H186" s="79">
        <v>6</v>
      </c>
      <c r="I186" s="266">
        <v>25146</v>
      </c>
      <c r="J186" s="266">
        <v>2614</v>
      </c>
      <c r="K186" s="232">
        <v>13921</v>
      </c>
      <c r="L186" s="245">
        <v>1116</v>
      </c>
      <c r="M186" s="269"/>
      <c r="N186" s="243">
        <v>42797</v>
      </c>
      <c r="O186" s="244">
        <v>14551</v>
      </c>
      <c r="P186" s="173">
        <v>642</v>
      </c>
      <c r="Q186" s="230">
        <f t="shared" si="3"/>
        <v>57990</v>
      </c>
      <c r="R186" s="158"/>
      <c r="S186" s="221"/>
      <c r="T186" s="227">
        <v>7587</v>
      </c>
      <c r="U186" s="228">
        <v>2581</v>
      </c>
      <c r="V186" s="229">
        <v>112</v>
      </c>
      <c r="W186" s="230">
        <v>10280</v>
      </c>
    </row>
    <row r="187" spans="1:23" x14ac:dyDescent="0.25">
      <c r="A187" s="78">
        <v>75016532</v>
      </c>
      <c r="B187" s="80" t="s">
        <v>570</v>
      </c>
      <c r="C187" s="89">
        <v>7414</v>
      </c>
      <c r="D187" s="74">
        <v>3111</v>
      </c>
      <c r="E187" s="88" t="s">
        <v>548</v>
      </c>
      <c r="F187" s="74">
        <v>11</v>
      </c>
      <c r="G187" s="77" t="s">
        <v>569</v>
      </c>
      <c r="H187" s="79">
        <v>6</v>
      </c>
      <c r="I187" s="266">
        <v>7112</v>
      </c>
      <c r="J187" s="266">
        <v>2524</v>
      </c>
      <c r="K187" s="232">
        <v>3937</v>
      </c>
      <c r="L187" s="245">
        <v>1078</v>
      </c>
      <c r="M187" s="269"/>
      <c r="N187" s="243">
        <v>14651</v>
      </c>
      <c r="O187" s="244">
        <v>4981</v>
      </c>
      <c r="P187" s="173">
        <v>220</v>
      </c>
      <c r="Q187" s="230">
        <f t="shared" si="3"/>
        <v>19852</v>
      </c>
      <c r="R187" s="158"/>
      <c r="S187" s="221"/>
      <c r="T187" s="227">
        <v>1701</v>
      </c>
      <c r="U187" s="228">
        <v>581</v>
      </c>
      <c r="V187" s="229">
        <v>30</v>
      </c>
      <c r="W187" s="230">
        <v>2312</v>
      </c>
    </row>
    <row r="188" spans="1:23" x14ac:dyDescent="0.25">
      <c r="A188" s="78">
        <v>71003967</v>
      </c>
      <c r="B188" s="80" t="s">
        <v>572</v>
      </c>
      <c r="C188" s="89">
        <v>7415</v>
      </c>
      <c r="D188" s="74">
        <v>3111</v>
      </c>
      <c r="E188" s="88" t="s">
        <v>548</v>
      </c>
      <c r="F188" s="74">
        <v>12</v>
      </c>
      <c r="G188" s="77" t="s">
        <v>571</v>
      </c>
      <c r="H188" s="79">
        <v>6</v>
      </c>
      <c r="I188" s="266">
        <v>8840</v>
      </c>
      <c r="J188" s="266">
        <v>2375</v>
      </c>
      <c r="K188" s="232">
        <v>4894</v>
      </c>
      <c r="L188" s="245">
        <v>1014</v>
      </c>
      <c r="M188" s="269"/>
      <c r="N188" s="243">
        <v>17123</v>
      </c>
      <c r="O188" s="244">
        <v>5822</v>
      </c>
      <c r="P188" s="173">
        <v>257</v>
      </c>
      <c r="Q188" s="230">
        <f t="shared" si="3"/>
        <v>23202</v>
      </c>
      <c r="R188" s="158"/>
      <c r="S188" s="221"/>
      <c r="T188" s="227">
        <v>2103</v>
      </c>
      <c r="U188" s="228">
        <v>712</v>
      </c>
      <c r="V188" s="229">
        <v>27</v>
      </c>
      <c r="W188" s="230">
        <v>2842</v>
      </c>
    </row>
    <row r="189" spans="1:23" x14ac:dyDescent="0.25">
      <c r="A189" s="78">
        <v>70997977</v>
      </c>
      <c r="B189" s="92" t="s">
        <v>574</v>
      </c>
      <c r="C189" s="89">
        <v>7416</v>
      </c>
      <c r="D189" s="74">
        <v>3111</v>
      </c>
      <c r="E189" s="88" t="s">
        <v>548</v>
      </c>
      <c r="F189" s="74">
        <v>13</v>
      </c>
      <c r="G189" s="77" t="s">
        <v>573</v>
      </c>
      <c r="H189" s="79">
        <v>6</v>
      </c>
      <c r="I189" s="266">
        <v>7016</v>
      </c>
      <c r="J189" s="266">
        <v>2320</v>
      </c>
      <c r="K189" s="232">
        <v>3884</v>
      </c>
      <c r="L189" s="245">
        <v>991</v>
      </c>
      <c r="M189" s="269"/>
      <c r="N189" s="243">
        <v>14211</v>
      </c>
      <c r="O189" s="244">
        <v>4832</v>
      </c>
      <c r="P189" s="173">
        <v>213</v>
      </c>
      <c r="Q189" s="230">
        <f t="shared" si="3"/>
        <v>19256</v>
      </c>
      <c r="R189" s="158"/>
      <c r="S189" s="221"/>
      <c r="T189" s="227">
        <v>1541</v>
      </c>
      <c r="U189" s="228">
        <v>522</v>
      </c>
      <c r="V189" s="229">
        <v>23</v>
      </c>
      <c r="W189" s="230">
        <v>2086</v>
      </c>
    </row>
    <row r="190" spans="1:23" ht="27.6" x14ac:dyDescent="0.25">
      <c r="A190" s="78">
        <v>75016478</v>
      </c>
      <c r="B190" s="80" t="s">
        <v>576</v>
      </c>
      <c r="C190" s="89">
        <v>7417</v>
      </c>
      <c r="D190" s="74">
        <v>3117</v>
      </c>
      <c r="E190" s="88" t="s">
        <v>548</v>
      </c>
      <c r="F190" s="74">
        <v>14</v>
      </c>
      <c r="G190" s="77" t="s">
        <v>575</v>
      </c>
      <c r="H190" s="79">
        <v>6</v>
      </c>
      <c r="I190" s="266">
        <v>23684</v>
      </c>
      <c r="J190" s="266">
        <v>4496</v>
      </c>
      <c r="K190" s="232">
        <v>13111</v>
      </c>
      <c r="L190" s="245">
        <v>1920</v>
      </c>
      <c r="M190" s="269"/>
      <c r="N190" s="243">
        <v>43211</v>
      </c>
      <c r="O190" s="244">
        <v>14692</v>
      </c>
      <c r="P190" s="173">
        <v>648</v>
      </c>
      <c r="Q190" s="230">
        <f t="shared" si="3"/>
        <v>58551</v>
      </c>
      <c r="R190" s="158"/>
      <c r="S190" s="221"/>
      <c r="T190" s="227">
        <v>7050.9999999999927</v>
      </c>
      <c r="U190" s="228">
        <v>2402</v>
      </c>
      <c r="V190" s="229">
        <v>108</v>
      </c>
      <c r="W190" s="230">
        <v>9560.9999999999927</v>
      </c>
    </row>
    <row r="191" spans="1:23" ht="27.6" x14ac:dyDescent="0.25">
      <c r="A191" s="78">
        <v>70985839</v>
      </c>
      <c r="B191" s="80" t="s">
        <v>578</v>
      </c>
      <c r="C191" s="89">
        <v>7418</v>
      </c>
      <c r="D191" s="74">
        <v>3113</v>
      </c>
      <c r="E191" s="88" t="s">
        <v>548</v>
      </c>
      <c r="F191" s="74">
        <v>15</v>
      </c>
      <c r="G191" s="77" t="s">
        <v>577</v>
      </c>
      <c r="H191" s="79">
        <v>6</v>
      </c>
      <c r="I191" s="266">
        <v>39116</v>
      </c>
      <c r="J191" s="266">
        <v>10789</v>
      </c>
      <c r="K191" s="232">
        <v>21654</v>
      </c>
      <c r="L191" s="245">
        <v>4608</v>
      </c>
      <c r="M191" s="269"/>
      <c r="N191" s="243">
        <v>76167</v>
      </c>
      <c r="O191" s="244">
        <v>25897</v>
      </c>
      <c r="P191" s="173">
        <v>1143</v>
      </c>
      <c r="Q191" s="230">
        <f t="shared" si="3"/>
        <v>103207</v>
      </c>
      <c r="R191" s="158"/>
      <c r="S191" s="221"/>
      <c r="T191" s="227">
        <v>30046.999999999993</v>
      </c>
      <c r="U191" s="228">
        <v>10217</v>
      </c>
      <c r="V191" s="229">
        <v>453</v>
      </c>
      <c r="W191" s="230">
        <v>40716.999999999993</v>
      </c>
    </row>
    <row r="192" spans="1:23" x14ac:dyDescent="0.25">
      <c r="A192" s="78">
        <v>71003231</v>
      </c>
      <c r="B192" s="80" t="s">
        <v>580</v>
      </c>
      <c r="C192" s="89">
        <v>7419</v>
      </c>
      <c r="D192" s="74">
        <v>3111</v>
      </c>
      <c r="E192" s="88" t="s">
        <v>548</v>
      </c>
      <c r="F192" s="74">
        <v>16</v>
      </c>
      <c r="G192" s="77" t="s">
        <v>579</v>
      </c>
      <c r="H192" s="79">
        <v>6</v>
      </c>
      <c r="I192" s="266">
        <v>8717</v>
      </c>
      <c r="J192" s="266">
        <v>2092</v>
      </c>
      <c r="K192" s="232">
        <v>4826</v>
      </c>
      <c r="L192" s="245">
        <v>893</v>
      </c>
      <c r="M192" s="269"/>
      <c r="N192" s="243">
        <v>16528</v>
      </c>
      <c r="O192" s="244">
        <v>5620</v>
      </c>
      <c r="P192" s="173">
        <v>248</v>
      </c>
      <c r="Q192" s="230">
        <f t="shared" si="3"/>
        <v>22396</v>
      </c>
      <c r="R192" s="158"/>
      <c r="S192" s="221"/>
      <c r="T192" s="227">
        <v>3237.9999999999982</v>
      </c>
      <c r="U192" s="228">
        <v>1100</v>
      </c>
      <c r="V192" s="229">
        <v>48</v>
      </c>
      <c r="W192" s="230">
        <v>4385.9999999999982</v>
      </c>
    </row>
    <row r="193" spans="1:23" ht="27.6" x14ac:dyDescent="0.25">
      <c r="A193" s="78">
        <v>75016630</v>
      </c>
      <c r="B193" s="80" t="s">
        <v>582</v>
      </c>
      <c r="C193" s="89">
        <v>7420</v>
      </c>
      <c r="D193" s="74">
        <v>3117</v>
      </c>
      <c r="E193" s="88" t="s">
        <v>548</v>
      </c>
      <c r="F193" s="74">
        <v>17</v>
      </c>
      <c r="G193" s="77" t="s">
        <v>581</v>
      </c>
      <c r="H193" s="79">
        <v>6</v>
      </c>
      <c r="I193" s="266">
        <v>25742</v>
      </c>
      <c r="J193" s="266">
        <v>5626</v>
      </c>
      <c r="K193" s="232">
        <v>14251</v>
      </c>
      <c r="L193" s="245">
        <v>2403</v>
      </c>
      <c r="M193" s="269"/>
      <c r="N193" s="243">
        <v>48022</v>
      </c>
      <c r="O193" s="244">
        <v>16327</v>
      </c>
      <c r="P193" s="173">
        <v>720</v>
      </c>
      <c r="Q193" s="230">
        <f t="shared" si="3"/>
        <v>65069</v>
      </c>
      <c r="R193" s="158"/>
      <c r="S193" s="221"/>
      <c r="T193" s="227">
        <v>7331.9999999999927</v>
      </c>
      <c r="U193" s="228">
        <v>2497</v>
      </c>
      <c r="V193" s="229">
        <v>110</v>
      </c>
      <c r="W193" s="230">
        <v>9938.9999999999927</v>
      </c>
    </row>
    <row r="194" spans="1:23" ht="27.6" x14ac:dyDescent="0.25">
      <c r="A194" s="78">
        <v>70987173</v>
      </c>
      <c r="B194" s="80" t="s">
        <v>584</v>
      </c>
      <c r="C194" s="89">
        <v>7421</v>
      </c>
      <c r="D194" s="74">
        <v>3117</v>
      </c>
      <c r="E194" s="88" t="s">
        <v>548</v>
      </c>
      <c r="F194" s="74">
        <v>1</v>
      </c>
      <c r="G194" s="77" t="s">
        <v>583</v>
      </c>
      <c r="H194" s="79">
        <v>7</v>
      </c>
      <c r="I194" s="266">
        <v>28074</v>
      </c>
      <c r="J194" s="270">
        <v>5926</v>
      </c>
      <c r="K194" s="232">
        <v>15542</v>
      </c>
      <c r="L194" s="245">
        <v>2531</v>
      </c>
      <c r="M194" s="269"/>
      <c r="N194" s="243">
        <v>52073</v>
      </c>
      <c r="O194" s="244">
        <v>17705</v>
      </c>
      <c r="P194" s="173">
        <v>781</v>
      </c>
      <c r="Q194" s="230">
        <f t="shared" si="3"/>
        <v>70559</v>
      </c>
      <c r="R194" s="158"/>
      <c r="S194" s="221"/>
      <c r="T194" s="227">
        <v>11723.000000000007</v>
      </c>
      <c r="U194" s="228">
        <v>3985</v>
      </c>
      <c r="V194" s="229">
        <v>171</v>
      </c>
      <c r="W194" s="230">
        <v>15879.000000000007</v>
      </c>
    </row>
    <row r="195" spans="1:23" x14ac:dyDescent="0.25">
      <c r="A195" s="78">
        <v>71003100</v>
      </c>
      <c r="B195" s="80" t="s">
        <v>586</v>
      </c>
      <c r="C195" s="89">
        <v>7422</v>
      </c>
      <c r="D195" s="74">
        <v>3111</v>
      </c>
      <c r="E195" s="88" t="s">
        <v>548</v>
      </c>
      <c r="F195" s="74">
        <v>2</v>
      </c>
      <c r="G195" s="77" t="s">
        <v>585</v>
      </c>
      <c r="H195" s="79">
        <v>7</v>
      </c>
      <c r="I195" s="266">
        <v>13920</v>
      </c>
      <c r="J195" s="270">
        <v>5538</v>
      </c>
      <c r="K195" s="232">
        <v>7706</v>
      </c>
      <c r="L195" s="245">
        <v>2365</v>
      </c>
      <c r="M195" s="269"/>
      <c r="N195" s="243">
        <v>29529</v>
      </c>
      <c r="O195" s="244">
        <v>10040</v>
      </c>
      <c r="P195" s="173">
        <v>443</v>
      </c>
      <c r="Q195" s="230">
        <f t="shared" si="3"/>
        <v>40012</v>
      </c>
      <c r="R195" s="158"/>
      <c r="S195" s="221"/>
      <c r="T195" s="227">
        <v>4308.9999999999964</v>
      </c>
      <c r="U195" s="228">
        <v>1470</v>
      </c>
      <c r="V195" s="229">
        <v>63</v>
      </c>
      <c r="W195" s="230">
        <v>5841.9999999999964</v>
      </c>
    </row>
    <row r="196" spans="1:23" ht="27.6" x14ac:dyDescent="0.25">
      <c r="A196" s="78">
        <v>75019418</v>
      </c>
      <c r="B196" s="80" t="s">
        <v>588</v>
      </c>
      <c r="C196" s="89">
        <v>7423</v>
      </c>
      <c r="D196" s="74">
        <v>3113</v>
      </c>
      <c r="E196" s="88" t="s">
        <v>548</v>
      </c>
      <c r="F196" s="74">
        <v>3</v>
      </c>
      <c r="G196" s="77" t="s">
        <v>587</v>
      </c>
      <c r="H196" s="79">
        <v>7</v>
      </c>
      <c r="I196" s="266">
        <v>87808</v>
      </c>
      <c r="J196" s="270">
        <v>14460</v>
      </c>
      <c r="K196" s="232">
        <v>48610</v>
      </c>
      <c r="L196" s="245">
        <v>6176</v>
      </c>
      <c r="M196" s="269"/>
      <c r="N196" s="243">
        <v>157054</v>
      </c>
      <c r="O196" s="244">
        <v>53398</v>
      </c>
      <c r="P196" s="173">
        <v>2356</v>
      </c>
      <c r="Q196" s="230">
        <f t="shared" si="3"/>
        <v>212808</v>
      </c>
      <c r="R196" s="158"/>
      <c r="S196" s="221"/>
      <c r="T196" s="227">
        <v>40443.999999999985</v>
      </c>
      <c r="U196" s="228">
        <v>13748</v>
      </c>
      <c r="V196" s="229">
        <v>606</v>
      </c>
      <c r="W196" s="230">
        <v>54797.999999999985</v>
      </c>
    </row>
    <row r="197" spans="1:23" ht="27.6" x14ac:dyDescent="0.25">
      <c r="A197" s="78">
        <v>70926662</v>
      </c>
      <c r="B197" s="80" t="s">
        <v>590</v>
      </c>
      <c r="C197" s="89">
        <v>7424</v>
      </c>
      <c r="D197" s="74">
        <v>3113</v>
      </c>
      <c r="E197" s="88" t="s">
        <v>548</v>
      </c>
      <c r="F197" s="74">
        <v>4</v>
      </c>
      <c r="G197" s="77" t="s">
        <v>589</v>
      </c>
      <c r="H197" s="79">
        <v>7</v>
      </c>
      <c r="I197" s="266">
        <v>227425</v>
      </c>
      <c r="J197" s="270">
        <v>14428</v>
      </c>
      <c r="K197" s="232">
        <v>125901</v>
      </c>
      <c r="L197" s="245">
        <v>6162</v>
      </c>
      <c r="M197" s="269"/>
      <c r="N197" s="243">
        <v>373916</v>
      </c>
      <c r="O197" s="244">
        <v>127131</v>
      </c>
      <c r="P197" s="173">
        <v>5609</v>
      </c>
      <c r="Q197" s="230">
        <f t="shared" si="3"/>
        <v>506656</v>
      </c>
      <c r="R197" s="158"/>
      <c r="S197" s="221"/>
      <c r="T197" s="227">
        <v>80436</v>
      </c>
      <c r="U197" s="228">
        <v>27351</v>
      </c>
      <c r="V197" s="229">
        <v>1209</v>
      </c>
      <c r="W197" s="230">
        <v>108996</v>
      </c>
    </row>
    <row r="198" spans="1:23" x14ac:dyDescent="0.25">
      <c r="A198" s="78">
        <v>70926336</v>
      </c>
      <c r="B198" s="80" t="s">
        <v>592</v>
      </c>
      <c r="C198" s="89">
        <v>7425</v>
      </c>
      <c r="D198" s="74">
        <v>3113</v>
      </c>
      <c r="E198" s="88" t="s">
        <v>548</v>
      </c>
      <c r="F198" s="74">
        <v>5</v>
      </c>
      <c r="G198" s="77" t="s">
        <v>591</v>
      </c>
      <c r="H198" s="79">
        <v>7</v>
      </c>
      <c r="I198" s="266">
        <v>235285</v>
      </c>
      <c r="J198" s="270">
        <v>16230</v>
      </c>
      <c r="K198" s="232">
        <v>130253</v>
      </c>
      <c r="L198" s="245">
        <v>6932</v>
      </c>
      <c r="M198" s="269"/>
      <c r="N198" s="243">
        <v>388700</v>
      </c>
      <c r="O198" s="244">
        <v>132158</v>
      </c>
      <c r="P198" s="173">
        <v>5831</v>
      </c>
      <c r="Q198" s="230">
        <f t="shared" si="3"/>
        <v>526689</v>
      </c>
      <c r="R198" s="158"/>
      <c r="S198" s="221"/>
      <c r="T198" s="227">
        <v>82859.999999999942</v>
      </c>
      <c r="U198" s="228">
        <v>28168</v>
      </c>
      <c r="V198" s="229">
        <v>1241</v>
      </c>
      <c r="W198" s="230">
        <v>112268.99999999994</v>
      </c>
    </row>
    <row r="199" spans="1:23" ht="27.6" x14ac:dyDescent="0.25">
      <c r="A199" s="78">
        <v>70932085</v>
      </c>
      <c r="B199" s="80" t="s">
        <v>594</v>
      </c>
      <c r="C199" s="89">
        <v>7426</v>
      </c>
      <c r="D199" s="74">
        <v>3113</v>
      </c>
      <c r="E199" s="88" t="s">
        <v>548</v>
      </c>
      <c r="F199" s="74">
        <v>6</v>
      </c>
      <c r="G199" s="77" t="s">
        <v>593</v>
      </c>
      <c r="H199" s="79">
        <v>7</v>
      </c>
      <c r="I199" s="266">
        <v>146498</v>
      </c>
      <c r="J199" s="270">
        <v>12042</v>
      </c>
      <c r="K199" s="232">
        <v>81101</v>
      </c>
      <c r="L199" s="245">
        <v>5143</v>
      </c>
      <c r="M199" s="269"/>
      <c r="N199" s="243">
        <v>244784</v>
      </c>
      <c r="O199" s="244">
        <v>83227</v>
      </c>
      <c r="P199" s="173">
        <v>3672</v>
      </c>
      <c r="Q199" s="230">
        <f t="shared" ref="Q199:Q262" si="4">SUM(N199:P199)</f>
        <v>331683</v>
      </c>
      <c r="R199" s="158"/>
      <c r="S199" s="221"/>
      <c r="T199" s="227">
        <v>50053.999999999971</v>
      </c>
      <c r="U199" s="228">
        <v>17017</v>
      </c>
      <c r="V199" s="229">
        <v>752</v>
      </c>
      <c r="W199" s="230">
        <v>67822.999999999971</v>
      </c>
    </row>
    <row r="200" spans="1:23" x14ac:dyDescent="0.25">
      <c r="A200" s="78">
        <v>71008063</v>
      </c>
      <c r="B200" s="80" t="s">
        <v>596</v>
      </c>
      <c r="C200" s="89">
        <v>7427</v>
      </c>
      <c r="D200" s="74">
        <v>3111</v>
      </c>
      <c r="E200" s="88" t="s">
        <v>548</v>
      </c>
      <c r="F200" s="74">
        <v>7</v>
      </c>
      <c r="G200" s="77" t="s">
        <v>595</v>
      </c>
      <c r="H200" s="79">
        <v>7</v>
      </c>
      <c r="I200" s="266">
        <v>142415</v>
      </c>
      <c r="J200" s="271">
        <v>37880</v>
      </c>
      <c r="K200" s="232">
        <v>78840</v>
      </c>
      <c r="L200" s="245">
        <v>16179</v>
      </c>
      <c r="M200" s="269"/>
      <c r="N200" s="243">
        <v>275314</v>
      </c>
      <c r="O200" s="244">
        <v>93607</v>
      </c>
      <c r="P200" s="173">
        <v>4130</v>
      </c>
      <c r="Q200" s="230">
        <f t="shared" si="4"/>
        <v>373051</v>
      </c>
      <c r="R200" s="158"/>
      <c r="S200" s="221"/>
      <c r="T200" s="227">
        <v>44863.999999999971</v>
      </c>
      <c r="U200" s="228">
        <v>15257</v>
      </c>
      <c r="V200" s="229">
        <v>670</v>
      </c>
      <c r="W200" s="230">
        <v>60790.999999999971</v>
      </c>
    </row>
    <row r="201" spans="1:23" ht="27.6" x14ac:dyDescent="0.25">
      <c r="A201" s="78">
        <v>70926719</v>
      </c>
      <c r="B201" s="80" t="s">
        <v>598</v>
      </c>
      <c r="C201" s="89">
        <v>7428</v>
      </c>
      <c r="D201" s="74">
        <v>3141</v>
      </c>
      <c r="E201" s="88" t="s">
        <v>548</v>
      </c>
      <c r="F201" s="74">
        <v>8</v>
      </c>
      <c r="G201" s="77" t="s">
        <v>597</v>
      </c>
      <c r="H201" s="79">
        <v>7</v>
      </c>
      <c r="I201" s="270"/>
      <c r="J201" s="271">
        <v>29271</v>
      </c>
      <c r="K201" s="232">
        <v>0</v>
      </c>
      <c r="L201" s="245">
        <v>12502</v>
      </c>
      <c r="M201" s="269"/>
      <c r="N201" s="243">
        <v>41773</v>
      </c>
      <c r="O201" s="244">
        <v>14203</v>
      </c>
      <c r="P201" s="173">
        <v>627</v>
      </c>
      <c r="Q201" s="230">
        <f t="shared" si="4"/>
        <v>56603</v>
      </c>
      <c r="R201" s="158"/>
      <c r="S201" s="221"/>
      <c r="T201" s="227">
        <v>21693</v>
      </c>
      <c r="U201" s="228">
        <v>7373</v>
      </c>
      <c r="V201" s="229">
        <v>327</v>
      </c>
      <c r="W201" s="230">
        <v>29393</v>
      </c>
    </row>
    <row r="202" spans="1:23" x14ac:dyDescent="0.25">
      <c r="A202" s="78">
        <v>70926824</v>
      </c>
      <c r="B202" s="80" t="s">
        <v>600</v>
      </c>
      <c r="C202" s="89">
        <v>7429</v>
      </c>
      <c r="D202" s="74">
        <v>3141</v>
      </c>
      <c r="E202" s="88" t="s">
        <v>548</v>
      </c>
      <c r="F202" s="74">
        <v>9</v>
      </c>
      <c r="G202" s="77" t="s">
        <v>599</v>
      </c>
      <c r="H202" s="79">
        <v>7</v>
      </c>
      <c r="I202" s="270"/>
      <c r="J202" s="270">
        <v>7940</v>
      </c>
      <c r="K202" s="232">
        <v>0</v>
      </c>
      <c r="L202" s="245">
        <v>3391</v>
      </c>
      <c r="M202" s="269"/>
      <c r="N202" s="243">
        <v>11331</v>
      </c>
      <c r="O202" s="244">
        <v>3853</v>
      </c>
      <c r="P202" s="173">
        <v>170</v>
      </c>
      <c r="Q202" s="230">
        <f t="shared" si="4"/>
        <v>15354</v>
      </c>
      <c r="R202" s="158"/>
      <c r="S202" s="221"/>
      <c r="T202" s="227">
        <v>5361</v>
      </c>
      <c r="U202" s="228">
        <v>1823.0000000000002</v>
      </c>
      <c r="V202" s="229">
        <v>80</v>
      </c>
      <c r="W202" s="230">
        <v>7264</v>
      </c>
    </row>
    <row r="203" spans="1:23" ht="27.6" x14ac:dyDescent="0.25">
      <c r="A203" s="78">
        <v>70992576</v>
      </c>
      <c r="B203" s="80" t="s">
        <v>602</v>
      </c>
      <c r="C203" s="89">
        <v>7430</v>
      </c>
      <c r="D203" s="74">
        <v>3117</v>
      </c>
      <c r="E203" s="88" t="s">
        <v>548</v>
      </c>
      <c r="F203" s="74">
        <v>10</v>
      </c>
      <c r="G203" s="77" t="s">
        <v>601</v>
      </c>
      <c r="H203" s="79">
        <v>7</v>
      </c>
      <c r="I203" s="266">
        <v>33940</v>
      </c>
      <c r="J203" s="270">
        <v>8710</v>
      </c>
      <c r="K203" s="232">
        <v>18789</v>
      </c>
      <c r="L203" s="245">
        <v>3720</v>
      </c>
      <c r="M203" s="269"/>
      <c r="N203" s="243">
        <v>65159</v>
      </c>
      <c r="O203" s="244">
        <v>22154</v>
      </c>
      <c r="P203" s="173">
        <v>977</v>
      </c>
      <c r="Q203" s="230">
        <f t="shared" si="4"/>
        <v>88290</v>
      </c>
      <c r="R203" s="158"/>
      <c r="S203" s="221"/>
      <c r="T203" s="227">
        <v>6739</v>
      </c>
      <c r="U203" s="228">
        <v>2294</v>
      </c>
      <c r="V203" s="229">
        <v>97</v>
      </c>
      <c r="W203" s="230">
        <v>9130</v>
      </c>
    </row>
    <row r="204" spans="1:23" ht="27.6" x14ac:dyDescent="0.25">
      <c r="A204" s="78">
        <v>75016559</v>
      </c>
      <c r="B204" s="80" t="s">
        <v>604</v>
      </c>
      <c r="C204" s="89">
        <v>7431</v>
      </c>
      <c r="D204" s="74">
        <v>3117</v>
      </c>
      <c r="E204" s="88" t="s">
        <v>548</v>
      </c>
      <c r="F204" s="74">
        <v>11</v>
      </c>
      <c r="G204" s="77" t="s">
        <v>603</v>
      </c>
      <c r="H204" s="79">
        <v>7</v>
      </c>
      <c r="I204" s="266">
        <v>41620</v>
      </c>
      <c r="J204" s="270">
        <v>7616</v>
      </c>
      <c r="K204" s="232">
        <v>23041</v>
      </c>
      <c r="L204" s="245">
        <v>3253</v>
      </c>
      <c r="M204" s="269"/>
      <c r="N204" s="243">
        <v>75530</v>
      </c>
      <c r="O204" s="244">
        <v>25680</v>
      </c>
      <c r="P204" s="173">
        <v>1133</v>
      </c>
      <c r="Q204" s="230">
        <f t="shared" si="4"/>
        <v>102343</v>
      </c>
      <c r="R204" s="158"/>
      <c r="S204" s="221"/>
      <c r="T204" s="227">
        <v>8950</v>
      </c>
      <c r="U204" s="228">
        <v>3040</v>
      </c>
      <c r="V204" s="229">
        <v>133</v>
      </c>
      <c r="W204" s="230">
        <v>12123</v>
      </c>
    </row>
    <row r="205" spans="1:23" x14ac:dyDescent="0.25">
      <c r="A205" s="78">
        <v>71010297</v>
      </c>
      <c r="B205" s="80" t="s">
        <v>606</v>
      </c>
      <c r="C205" s="89">
        <v>7432</v>
      </c>
      <c r="D205" s="74">
        <v>3111</v>
      </c>
      <c r="E205" s="88" t="s">
        <v>548</v>
      </c>
      <c r="F205" s="74">
        <v>12</v>
      </c>
      <c r="G205" s="77" t="s">
        <v>605</v>
      </c>
      <c r="H205" s="79">
        <v>7</v>
      </c>
      <c r="I205" s="266">
        <v>9600</v>
      </c>
      <c r="J205" s="270">
        <v>3932</v>
      </c>
      <c r="K205" s="232">
        <v>5315</v>
      </c>
      <c r="L205" s="245">
        <v>1679</v>
      </c>
      <c r="M205" s="269"/>
      <c r="N205" s="243">
        <v>20526</v>
      </c>
      <c r="O205" s="244">
        <v>6979</v>
      </c>
      <c r="P205" s="173">
        <v>308</v>
      </c>
      <c r="Q205" s="230">
        <f t="shared" si="4"/>
        <v>27813</v>
      </c>
      <c r="R205" s="158"/>
      <c r="S205" s="221"/>
      <c r="T205" s="227">
        <v>4436</v>
      </c>
      <c r="U205" s="228">
        <v>1509</v>
      </c>
      <c r="V205" s="229">
        <v>68</v>
      </c>
      <c r="W205" s="230">
        <v>6013</v>
      </c>
    </row>
    <row r="206" spans="1:23" x14ac:dyDescent="0.25">
      <c r="A206" s="78">
        <v>75016796</v>
      </c>
      <c r="B206" s="80" t="s">
        <v>608</v>
      </c>
      <c r="C206" s="89">
        <v>7433</v>
      </c>
      <c r="D206" s="74">
        <v>3117</v>
      </c>
      <c r="E206" s="88" t="s">
        <v>548</v>
      </c>
      <c r="F206" s="74">
        <v>13</v>
      </c>
      <c r="G206" s="77" t="s">
        <v>607</v>
      </c>
      <c r="H206" s="79">
        <v>7</v>
      </c>
      <c r="I206" s="266">
        <v>25172</v>
      </c>
      <c r="J206" s="270">
        <v>1840</v>
      </c>
      <c r="K206" s="232">
        <v>13935</v>
      </c>
      <c r="L206" s="245">
        <v>786</v>
      </c>
      <c r="M206" s="269"/>
      <c r="N206" s="243">
        <v>41733</v>
      </c>
      <c r="O206" s="244">
        <v>14189</v>
      </c>
      <c r="P206" s="173">
        <v>626</v>
      </c>
      <c r="Q206" s="230">
        <f t="shared" si="4"/>
        <v>56548</v>
      </c>
      <c r="R206" s="158"/>
      <c r="S206" s="221"/>
      <c r="T206" s="227">
        <v>10553</v>
      </c>
      <c r="U206" s="228">
        <v>3589</v>
      </c>
      <c r="V206" s="229">
        <v>156</v>
      </c>
      <c r="W206" s="230">
        <v>14298</v>
      </c>
    </row>
    <row r="207" spans="1:23" x14ac:dyDescent="0.25">
      <c r="A207" s="78">
        <v>75016877</v>
      </c>
      <c r="B207" s="80" t="s">
        <v>610</v>
      </c>
      <c r="C207" s="89">
        <v>7434</v>
      </c>
      <c r="D207" s="74">
        <v>3111</v>
      </c>
      <c r="E207" s="88" t="s">
        <v>548</v>
      </c>
      <c r="F207" s="74">
        <v>14</v>
      </c>
      <c r="G207" s="77" t="s">
        <v>609</v>
      </c>
      <c r="H207" s="79">
        <v>7</v>
      </c>
      <c r="I207" s="266">
        <v>13880</v>
      </c>
      <c r="J207" s="270">
        <v>7180</v>
      </c>
      <c r="K207" s="232">
        <v>7684</v>
      </c>
      <c r="L207" s="245">
        <v>3067</v>
      </c>
      <c r="M207" s="269"/>
      <c r="N207" s="243">
        <v>31811</v>
      </c>
      <c r="O207" s="244">
        <v>10816</v>
      </c>
      <c r="P207" s="173">
        <v>477</v>
      </c>
      <c r="Q207" s="230">
        <f t="shared" si="4"/>
        <v>43104</v>
      </c>
      <c r="R207" s="158"/>
      <c r="S207" s="221"/>
      <c r="T207" s="227">
        <v>5241</v>
      </c>
      <c r="U207" s="228">
        <v>1786</v>
      </c>
      <c r="V207" s="229">
        <v>77</v>
      </c>
      <c r="W207" s="230">
        <v>7104</v>
      </c>
    </row>
    <row r="208" spans="1:23" ht="27.6" x14ac:dyDescent="0.25">
      <c r="A208" s="78">
        <v>70998752</v>
      </c>
      <c r="B208" s="80" t="s">
        <v>612</v>
      </c>
      <c r="C208" s="89">
        <v>7435</v>
      </c>
      <c r="D208" s="74">
        <v>3117</v>
      </c>
      <c r="E208" s="88" t="s">
        <v>548</v>
      </c>
      <c r="F208" s="74">
        <v>15</v>
      </c>
      <c r="G208" s="77" t="s">
        <v>611</v>
      </c>
      <c r="H208" s="79">
        <v>7</v>
      </c>
      <c r="I208" s="266">
        <v>31967</v>
      </c>
      <c r="J208" s="270">
        <v>6108</v>
      </c>
      <c r="K208" s="232">
        <v>17697</v>
      </c>
      <c r="L208" s="245">
        <v>2609</v>
      </c>
      <c r="M208" s="269"/>
      <c r="N208" s="243">
        <v>58381</v>
      </c>
      <c r="O208" s="244">
        <v>19850</v>
      </c>
      <c r="P208" s="173">
        <v>876</v>
      </c>
      <c r="Q208" s="230">
        <f t="shared" si="4"/>
        <v>79107</v>
      </c>
      <c r="R208" s="158"/>
      <c r="S208" s="221"/>
      <c r="T208" s="227">
        <v>11781</v>
      </c>
      <c r="U208" s="228">
        <v>4010</v>
      </c>
      <c r="V208" s="229">
        <v>176</v>
      </c>
      <c r="W208" s="230">
        <v>15967</v>
      </c>
    </row>
    <row r="209" spans="1:23" x14ac:dyDescent="0.25">
      <c r="A209" s="78">
        <v>66289581</v>
      </c>
      <c r="B209" s="80" t="s">
        <v>614</v>
      </c>
      <c r="C209" s="89">
        <v>7436</v>
      </c>
      <c r="D209" s="74">
        <v>3231</v>
      </c>
      <c r="E209" s="88" t="s">
        <v>548</v>
      </c>
      <c r="F209" s="74">
        <v>16</v>
      </c>
      <c r="G209" s="77" t="s">
        <v>613</v>
      </c>
      <c r="H209" s="79">
        <v>7</v>
      </c>
      <c r="I209" s="266">
        <v>86136</v>
      </c>
      <c r="J209" s="270">
        <v>4040</v>
      </c>
      <c r="K209" s="232">
        <v>47684</v>
      </c>
      <c r="L209" s="245">
        <v>1725</v>
      </c>
      <c r="M209" s="269"/>
      <c r="N209" s="243">
        <v>139585</v>
      </c>
      <c r="O209" s="244">
        <v>47459</v>
      </c>
      <c r="P209" s="173">
        <v>2094</v>
      </c>
      <c r="Q209" s="230">
        <f t="shared" si="4"/>
        <v>189138</v>
      </c>
      <c r="R209" s="158"/>
      <c r="S209" s="221"/>
      <c r="T209" s="227">
        <v>34465</v>
      </c>
      <c r="U209" s="228">
        <v>11719</v>
      </c>
      <c r="V209" s="229">
        <v>514</v>
      </c>
      <c r="W209" s="230">
        <v>46698</v>
      </c>
    </row>
    <row r="210" spans="1:23" x14ac:dyDescent="0.25">
      <c r="A210" s="78">
        <v>857751</v>
      </c>
      <c r="B210" s="82" t="s">
        <v>616</v>
      </c>
      <c r="C210" s="89">
        <v>7437</v>
      </c>
      <c r="D210" s="74">
        <v>3233</v>
      </c>
      <c r="E210" s="88" t="s">
        <v>548</v>
      </c>
      <c r="F210" s="74">
        <v>17</v>
      </c>
      <c r="G210" s="77" t="s">
        <v>615</v>
      </c>
      <c r="H210" s="79">
        <v>7</v>
      </c>
      <c r="I210" s="266">
        <v>13320</v>
      </c>
      <c r="J210" s="270">
        <v>1840</v>
      </c>
      <c r="K210" s="232">
        <v>7374</v>
      </c>
      <c r="L210" s="245">
        <v>786</v>
      </c>
      <c r="M210" s="269"/>
      <c r="N210" s="243">
        <v>23320</v>
      </c>
      <c r="O210" s="244">
        <v>7929</v>
      </c>
      <c r="P210" s="173">
        <v>350</v>
      </c>
      <c r="Q210" s="230">
        <f t="shared" si="4"/>
        <v>31599</v>
      </c>
      <c r="R210" s="158"/>
      <c r="S210" s="221"/>
      <c r="T210" s="227">
        <v>2579.9999999999964</v>
      </c>
      <c r="U210" s="228">
        <v>879</v>
      </c>
      <c r="V210" s="229">
        <v>40</v>
      </c>
      <c r="W210" s="230">
        <v>3498.9999999999964</v>
      </c>
    </row>
    <row r="211" spans="1:23" ht="27.6" x14ac:dyDescent="0.25">
      <c r="A211" s="78">
        <v>75016036</v>
      </c>
      <c r="B211" s="80" t="s">
        <v>618</v>
      </c>
      <c r="C211" s="89">
        <v>7438</v>
      </c>
      <c r="D211" s="74">
        <v>3111</v>
      </c>
      <c r="E211" s="88" t="s">
        <v>548</v>
      </c>
      <c r="F211" s="74">
        <v>1</v>
      </c>
      <c r="G211" s="77" t="s">
        <v>617</v>
      </c>
      <c r="H211" s="79">
        <v>8</v>
      </c>
      <c r="I211" s="266">
        <v>52840</v>
      </c>
      <c r="J211" s="270">
        <v>13355</v>
      </c>
      <c r="K211" s="232">
        <v>29252</v>
      </c>
      <c r="L211" s="245">
        <v>5704</v>
      </c>
      <c r="M211" s="269"/>
      <c r="N211" s="243">
        <v>101151</v>
      </c>
      <c r="O211" s="244">
        <v>34391</v>
      </c>
      <c r="P211" s="173">
        <v>1517</v>
      </c>
      <c r="Q211" s="230">
        <f t="shared" si="4"/>
        <v>137059</v>
      </c>
      <c r="R211" s="158"/>
      <c r="S211" s="221"/>
      <c r="T211" s="227">
        <v>17461</v>
      </c>
      <c r="U211" s="228">
        <v>5941</v>
      </c>
      <c r="V211" s="229">
        <v>257</v>
      </c>
      <c r="W211" s="230">
        <v>23659</v>
      </c>
    </row>
    <row r="212" spans="1:23" ht="27.6" x14ac:dyDescent="0.25">
      <c r="A212" s="78">
        <v>75016117</v>
      </c>
      <c r="B212" s="80" t="s">
        <v>620</v>
      </c>
      <c r="C212" s="89">
        <v>7439</v>
      </c>
      <c r="D212" s="74">
        <v>3111</v>
      </c>
      <c r="E212" s="88" t="s">
        <v>548</v>
      </c>
      <c r="F212" s="74">
        <v>2</v>
      </c>
      <c r="G212" s="77" t="s">
        <v>619</v>
      </c>
      <c r="H212" s="79">
        <v>8</v>
      </c>
      <c r="I212" s="266">
        <v>55480</v>
      </c>
      <c r="J212" s="270">
        <v>11132</v>
      </c>
      <c r="K212" s="232">
        <v>30713</v>
      </c>
      <c r="L212" s="245">
        <v>4755</v>
      </c>
      <c r="M212" s="269"/>
      <c r="N212" s="243">
        <v>102080</v>
      </c>
      <c r="O212" s="244">
        <v>34707</v>
      </c>
      <c r="P212" s="173">
        <v>1531</v>
      </c>
      <c r="Q212" s="230">
        <f t="shared" si="4"/>
        <v>138318</v>
      </c>
      <c r="R212" s="158"/>
      <c r="S212" s="221"/>
      <c r="T212" s="227">
        <v>27380</v>
      </c>
      <c r="U212" s="228">
        <v>9307</v>
      </c>
      <c r="V212" s="229">
        <v>411</v>
      </c>
      <c r="W212" s="230">
        <v>37098</v>
      </c>
    </row>
    <row r="213" spans="1:23" ht="27.6" x14ac:dyDescent="0.25">
      <c r="A213" s="78">
        <v>75016192</v>
      </c>
      <c r="B213" s="80" t="s">
        <v>622</v>
      </c>
      <c r="C213" s="89">
        <v>7440</v>
      </c>
      <c r="D213" s="74">
        <v>3117</v>
      </c>
      <c r="E213" s="88" t="s">
        <v>548</v>
      </c>
      <c r="F213" s="74">
        <v>3</v>
      </c>
      <c r="G213" s="77" t="s">
        <v>621</v>
      </c>
      <c r="H213" s="79">
        <v>8</v>
      </c>
      <c r="I213" s="266">
        <v>41326</v>
      </c>
      <c r="J213" s="270">
        <v>4939</v>
      </c>
      <c r="K213" s="232">
        <v>22878</v>
      </c>
      <c r="L213" s="245">
        <v>2109</v>
      </c>
      <c r="M213" s="269"/>
      <c r="N213" s="243">
        <v>71252</v>
      </c>
      <c r="O213" s="244">
        <v>24226</v>
      </c>
      <c r="P213" s="173">
        <v>1069</v>
      </c>
      <c r="Q213" s="230">
        <f t="shared" si="4"/>
        <v>96547</v>
      </c>
      <c r="R213" s="158"/>
      <c r="S213" s="221"/>
      <c r="T213" s="227">
        <v>16832</v>
      </c>
      <c r="U213" s="228">
        <v>5726</v>
      </c>
      <c r="V213" s="229">
        <v>249</v>
      </c>
      <c r="W213" s="230">
        <v>22807</v>
      </c>
    </row>
    <row r="214" spans="1:23" ht="27.6" x14ac:dyDescent="0.25">
      <c r="A214" s="78">
        <v>75015951</v>
      </c>
      <c r="B214" s="80" t="s">
        <v>624</v>
      </c>
      <c r="C214" s="89">
        <v>7442</v>
      </c>
      <c r="D214" s="74">
        <v>3117</v>
      </c>
      <c r="E214" s="88" t="s">
        <v>548</v>
      </c>
      <c r="F214" s="74">
        <v>4</v>
      </c>
      <c r="G214" s="77" t="s">
        <v>623</v>
      </c>
      <c r="H214" s="79">
        <v>8</v>
      </c>
      <c r="I214" s="266">
        <v>29133</v>
      </c>
      <c r="J214" s="270">
        <v>5850</v>
      </c>
      <c r="K214" s="232">
        <v>16128</v>
      </c>
      <c r="L214" s="245">
        <v>2499</v>
      </c>
      <c r="M214" s="269"/>
      <c r="N214" s="243">
        <v>53610</v>
      </c>
      <c r="O214" s="244">
        <v>18227</v>
      </c>
      <c r="P214" s="173">
        <v>804</v>
      </c>
      <c r="Q214" s="230">
        <f t="shared" si="4"/>
        <v>72641</v>
      </c>
      <c r="R214" s="158"/>
      <c r="S214" s="221"/>
      <c r="T214" s="227">
        <v>9030</v>
      </c>
      <c r="U214" s="228">
        <v>3067</v>
      </c>
      <c r="V214" s="229">
        <v>134</v>
      </c>
      <c r="W214" s="230">
        <v>12231</v>
      </c>
    </row>
    <row r="215" spans="1:23" ht="27.6" x14ac:dyDescent="0.25">
      <c r="A215" s="78">
        <v>75016273</v>
      </c>
      <c r="B215" s="80" t="s">
        <v>626</v>
      </c>
      <c r="C215" s="89">
        <v>7443</v>
      </c>
      <c r="D215" s="74">
        <v>3113</v>
      </c>
      <c r="E215" s="88" t="s">
        <v>548</v>
      </c>
      <c r="F215" s="74">
        <v>5</v>
      </c>
      <c r="G215" s="77" t="s">
        <v>625</v>
      </c>
      <c r="H215" s="79">
        <v>8</v>
      </c>
      <c r="I215" s="266">
        <v>311407</v>
      </c>
      <c r="J215" s="270">
        <v>38626</v>
      </c>
      <c r="K215" s="232">
        <v>172393</v>
      </c>
      <c r="L215" s="245">
        <v>16497</v>
      </c>
      <c r="M215" s="269">
        <v>5757</v>
      </c>
      <c r="N215" s="243">
        <v>544680</v>
      </c>
      <c r="O215" s="244">
        <v>185191</v>
      </c>
      <c r="P215" s="173">
        <v>8170</v>
      </c>
      <c r="Q215" s="230">
        <f t="shared" si="4"/>
        <v>738041</v>
      </c>
      <c r="R215" s="158"/>
      <c r="S215" s="221"/>
      <c r="T215" s="227">
        <v>109600</v>
      </c>
      <c r="U215" s="228">
        <v>37261</v>
      </c>
      <c r="V215" s="229">
        <v>1640</v>
      </c>
      <c r="W215" s="230">
        <v>148501</v>
      </c>
    </row>
    <row r="216" spans="1:23" ht="27.6" x14ac:dyDescent="0.25">
      <c r="A216" s="78">
        <v>857581</v>
      </c>
      <c r="B216" s="80" t="s">
        <v>628</v>
      </c>
      <c r="C216" s="89">
        <v>7444</v>
      </c>
      <c r="D216" s="74">
        <v>3231</v>
      </c>
      <c r="E216" s="88" t="s">
        <v>548</v>
      </c>
      <c r="F216" s="74">
        <v>6</v>
      </c>
      <c r="G216" s="77" t="s">
        <v>627</v>
      </c>
      <c r="H216" s="79">
        <v>8</v>
      </c>
      <c r="I216" s="266">
        <v>81490</v>
      </c>
      <c r="J216" s="270">
        <v>4742</v>
      </c>
      <c r="K216" s="232">
        <v>45112</v>
      </c>
      <c r="L216" s="245">
        <v>2025</v>
      </c>
      <c r="M216" s="269"/>
      <c r="N216" s="243">
        <v>133369</v>
      </c>
      <c r="O216" s="244">
        <v>45345</v>
      </c>
      <c r="P216" s="173">
        <v>2001</v>
      </c>
      <c r="Q216" s="230">
        <f t="shared" si="4"/>
        <v>180715</v>
      </c>
      <c r="R216" s="158"/>
      <c r="S216" s="221"/>
      <c r="T216" s="227">
        <v>26819</v>
      </c>
      <c r="U216" s="228">
        <v>9115</v>
      </c>
      <c r="V216" s="229">
        <v>401</v>
      </c>
      <c r="W216" s="230">
        <v>36335</v>
      </c>
    </row>
    <row r="217" spans="1:23" ht="27.6" x14ac:dyDescent="0.25">
      <c r="A217" s="78">
        <v>70987394</v>
      </c>
      <c r="B217" s="80" t="s">
        <v>630</v>
      </c>
      <c r="C217" s="89">
        <v>7445</v>
      </c>
      <c r="D217" s="74">
        <v>3111</v>
      </c>
      <c r="E217" s="88" t="s">
        <v>548</v>
      </c>
      <c r="F217" s="74">
        <v>7</v>
      </c>
      <c r="G217" s="77" t="s">
        <v>629</v>
      </c>
      <c r="H217" s="79">
        <v>8</v>
      </c>
      <c r="I217" s="266">
        <v>73360</v>
      </c>
      <c r="J217" s="270">
        <v>18414</v>
      </c>
      <c r="K217" s="232">
        <v>40612</v>
      </c>
      <c r="L217" s="245">
        <v>7865</v>
      </c>
      <c r="M217" s="269"/>
      <c r="N217" s="243">
        <v>140251</v>
      </c>
      <c r="O217" s="244">
        <v>47685</v>
      </c>
      <c r="P217" s="173">
        <v>2104</v>
      </c>
      <c r="Q217" s="230">
        <f t="shared" si="4"/>
        <v>190040</v>
      </c>
      <c r="R217" s="158"/>
      <c r="S217" s="221"/>
      <c r="T217" s="227">
        <v>17441</v>
      </c>
      <c r="U217" s="228">
        <v>5925</v>
      </c>
      <c r="V217" s="229">
        <v>264</v>
      </c>
      <c r="W217" s="230">
        <v>23630</v>
      </c>
    </row>
    <row r="218" spans="1:23" x14ac:dyDescent="0.25">
      <c r="A218" s="78">
        <v>70987262</v>
      </c>
      <c r="B218" s="80" t="s">
        <v>632</v>
      </c>
      <c r="C218" s="89">
        <v>7447</v>
      </c>
      <c r="D218" s="74">
        <v>3113</v>
      </c>
      <c r="E218" s="88" t="s">
        <v>548</v>
      </c>
      <c r="F218" s="74">
        <v>8</v>
      </c>
      <c r="G218" s="77" t="s">
        <v>631</v>
      </c>
      <c r="H218" s="79">
        <v>8</v>
      </c>
      <c r="I218" s="266">
        <v>225168</v>
      </c>
      <c r="J218" s="270">
        <v>15491</v>
      </c>
      <c r="K218" s="232">
        <v>124652</v>
      </c>
      <c r="L218" s="245">
        <v>6616</v>
      </c>
      <c r="M218" s="269"/>
      <c r="N218" s="243">
        <v>371927</v>
      </c>
      <c r="O218" s="244">
        <v>126455</v>
      </c>
      <c r="P218" s="173">
        <v>5579</v>
      </c>
      <c r="Q218" s="230">
        <f t="shared" si="4"/>
        <v>503961</v>
      </c>
      <c r="R218" s="158"/>
      <c r="S218" s="221"/>
      <c r="T218" s="227">
        <v>18307</v>
      </c>
      <c r="U218" s="228">
        <v>6225</v>
      </c>
      <c r="V218" s="229">
        <v>279</v>
      </c>
      <c r="W218" s="230">
        <v>24811</v>
      </c>
    </row>
    <row r="219" spans="1:23" x14ac:dyDescent="0.25">
      <c r="A219" s="78">
        <v>857645</v>
      </c>
      <c r="B219" s="80" t="s">
        <v>634</v>
      </c>
      <c r="C219" s="89">
        <v>7448</v>
      </c>
      <c r="D219" s="74">
        <v>3233</v>
      </c>
      <c r="E219" s="88" t="s">
        <v>548</v>
      </c>
      <c r="F219" s="74">
        <v>9</v>
      </c>
      <c r="G219" s="77" t="s">
        <v>633</v>
      </c>
      <c r="H219" s="79">
        <v>8</v>
      </c>
      <c r="I219" s="266">
        <v>16040</v>
      </c>
      <c r="J219" s="270">
        <v>880</v>
      </c>
      <c r="K219" s="232">
        <v>8880</v>
      </c>
      <c r="L219" s="245">
        <v>376</v>
      </c>
      <c r="M219" s="269"/>
      <c r="N219" s="243">
        <v>26176</v>
      </c>
      <c r="O219" s="244">
        <v>8900</v>
      </c>
      <c r="P219" s="173">
        <v>393</v>
      </c>
      <c r="Q219" s="230">
        <f t="shared" si="4"/>
        <v>35469</v>
      </c>
      <c r="R219" s="158"/>
      <c r="S219" s="221"/>
      <c r="T219" s="227">
        <v>4236</v>
      </c>
      <c r="U219" s="228">
        <v>1440</v>
      </c>
      <c r="V219" s="229">
        <v>63</v>
      </c>
      <c r="W219" s="230">
        <v>5739</v>
      </c>
    </row>
    <row r="220" spans="1:23" x14ac:dyDescent="0.25">
      <c r="A220" s="78">
        <v>70996873</v>
      </c>
      <c r="B220" s="80" t="s">
        <v>636</v>
      </c>
      <c r="C220" s="89">
        <v>7449</v>
      </c>
      <c r="D220" s="74">
        <v>3111</v>
      </c>
      <c r="E220" s="88" t="s">
        <v>548</v>
      </c>
      <c r="F220" s="74">
        <v>10</v>
      </c>
      <c r="G220" s="77" t="s">
        <v>635</v>
      </c>
      <c r="H220" s="79">
        <v>8</v>
      </c>
      <c r="I220" s="266">
        <v>55708</v>
      </c>
      <c r="J220" s="270">
        <v>9980</v>
      </c>
      <c r="K220" s="232">
        <v>30840</v>
      </c>
      <c r="L220" s="245">
        <v>4262</v>
      </c>
      <c r="M220" s="269"/>
      <c r="N220" s="243">
        <v>100790</v>
      </c>
      <c r="O220" s="244">
        <v>34269</v>
      </c>
      <c r="P220" s="173">
        <v>1512</v>
      </c>
      <c r="Q220" s="230">
        <f t="shared" si="4"/>
        <v>136571</v>
      </c>
      <c r="R220" s="158"/>
      <c r="S220" s="221"/>
      <c r="T220" s="227">
        <v>27700</v>
      </c>
      <c r="U220" s="228">
        <v>9419</v>
      </c>
      <c r="V220" s="229">
        <v>412</v>
      </c>
      <c r="W220" s="230">
        <v>37531</v>
      </c>
    </row>
    <row r="221" spans="1:23" x14ac:dyDescent="0.25">
      <c r="A221" s="78">
        <v>70996881</v>
      </c>
      <c r="B221" s="80" t="s">
        <v>638</v>
      </c>
      <c r="C221" s="89">
        <v>7451</v>
      </c>
      <c r="D221" s="74">
        <v>3111</v>
      </c>
      <c r="E221" s="88" t="s">
        <v>548</v>
      </c>
      <c r="F221" s="74">
        <v>11</v>
      </c>
      <c r="G221" s="77" t="s">
        <v>637</v>
      </c>
      <c r="H221" s="79">
        <v>8</v>
      </c>
      <c r="I221" s="266">
        <v>41462</v>
      </c>
      <c r="J221" s="270">
        <v>10430</v>
      </c>
      <c r="K221" s="232">
        <v>22953</v>
      </c>
      <c r="L221" s="245">
        <v>4455</v>
      </c>
      <c r="M221" s="269"/>
      <c r="N221" s="243">
        <v>79300</v>
      </c>
      <c r="O221" s="244">
        <v>26962</v>
      </c>
      <c r="P221" s="173">
        <v>1190</v>
      </c>
      <c r="Q221" s="230">
        <f t="shared" si="4"/>
        <v>107452</v>
      </c>
      <c r="R221" s="158"/>
      <c r="S221" s="221"/>
      <c r="T221" s="227">
        <v>18440</v>
      </c>
      <c r="U221" s="228">
        <v>6272</v>
      </c>
      <c r="V221" s="229">
        <v>280</v>
      </c>
      <c r="W221" s="230">
        <v>24992</v>
      </c>
    </row>
    <row r="222" spans="1:23" x14ac:dyDescent="0.25">
      <c r="A222" s="93">
        <v>70995443</v>
      </c>
      <c r="B222" s="94" t="s">
        <v>640</v>
      </c>
      <c r="C222" s="89">
        <v>7453</v>
      </c>
      <c r="D222" s="74">
        <v>3117</v>
      </c>
      <c r="E222" s="88" t="s">
        <v>548</v>
      </c>
      <c r="F222" s="74">
        <v>12</v>
      </c>
      <c r="G222" s="77" t="s">
        <v>639</v>
      </c>
      <c r="H222" s="79">
        <v>8</v>
      </c>
      <c r="I222" s="270"/>
      <c r="J222" s="270"/>
      <c r="K222" s="232">
        <v>0</v>
      </c>
      <c r="L222" s="245">
        <v>0</v>
      </c>
      <c r="M222" s="269"/>
      <c r="N222" s="243">
        <v>0</v>
      </c>
      <c r="O222" s="244">
        <v>0</v>
      </c>
      <c r="P222" s="173">
        <v>0</v>
      </c>
      <c r="Q222" s="230">
        <f t="shared" si="4"/>
        <v>0</v>
      </c>
      <c r="R222" s="158"/>
      <c r="S222" s="221"/>
      <c r="T222" s="227">
        <v>0</v>
      </c>
      <c r="U222" s="228">
        <v>0</v>
      </c>
      <c r="V222" s="229">
        <v>0</v>
      </c>
      <c r="W222" s="230">
        <v>0</v>
      </c>
    </row>
    <row r="223" spans="1:23" x14ac:dyDescent="0.25">
      <c r="A223" s="78">
        <v>70995397</v>
      </c>
      <c r="B223" s="80" t="s">
        <v>642</v>
      </c>
      <c r="C223" s="89">
        <v>7454</v>
      </c>
      <c r="D223" s="74">
        <v>3113</v>
      </c>
      <c r="E223" s="88" t="s">
        <v>548</v>
      </c>
      <c r="F223" s="74">
        <v>13</v>
      </c>
      <c r="G223" s="77" t="s">
        <v>641</v>
      </c>
      <c r="H223" s="79">
        <v>8</v>
      </c>
      <c r="I223" s="266">
        <v>236155</v>
      </c>
      <c r="J223" s="270">
        <v>33523</v>
      </c>
      <c r="K223" s="232">
        <v>130734</v>
      </c>
      <c r="L223" s="245">
        <v>14318</v>
      </c>
      <c r="M223" s="269"/>
      <c r="N223" s="243">
        <v>414730</v>
      </c>
      <c r="O223" s="244">
        <v>141008</v>
      </c>
      <c r="P223" s="173">
        <v>6221</v>
      </c>
      <c r="Q223" s="230">
        <f t="shared" si="4"/>
        <v>561959</v>
      </c>
      <c r="R223" s="158"/>
      <c r="S223" s="221"/>
      <c r="T223" s="227">
        <v>107990</v>
      </c>
      <c r="U223" s="228">
        <v>36718</v>
      </c>
      <c r="V223" s="229">
        <v>1621</v>
      </c>
      <c r="W223" s="230">
        <v>146329</v>
      </c>
    </row>
    <row r="224" spans="1:23" x14ac:dyDescent="0.25">
      <c r="A224" s="78">
        <v>66289467</v>
      </c>
      <c r="B224" s="80" t="s">
        <v>644</v>
      </c>
      <c r="C224" s="89">
        <v>7455</v>
      </c>
      <c r="D224" s="74">
        <v>3231</v>
      </c>
      <c r="E224" s="88" t="s">
        <v>548</v>
      </c>
      <c r="F224" s="74">
        <v>14</v>
      </c>
      <c r="G224" s="77" t="s">
        <v>643</v>
      </c>
      <c r="H224" s="79">
        <v>8</v>
      </c>
      <c r="I224" s="266">
        <v>74139</v>
      </c>
      <c r="J224" s="270">
        <v>3805</v>
      </c>
      <c r="K224" s="232">
        <v>41043</v>
      </c>
      <c r="L224" s="245">
        <v>1625</v>
      </c>
      <c r="M224" s="269"/>
      <c r="N224" s="243">
        <v>120612</v>
      </c>
      <c r="O224" s="244">
        <v>41008</v>
      </c>
      <c r="P224" s="173">
        <v>1809</v>
      </c>
      <c r="Q224" s="230">
        <f t="shared" si="4"/>
        <v>163429</v>
      </c>
      <c r="R224" s="158"/>
      <c r="S224" s="221"/>
      <c r="T224" s="227">
        <v>20872</v>
      </c>
      <c r="U224" s="228">
        <v>7098</v>
      </c>
      <c r="V224" s="229">
        <v>309</v>
      </c>
      <c r="W224" s="230">
        <v>28279</v>
      </c>
    </row>
    <row r="225" spans="1:23" x14ac:dyDescent="0.25">
      <c r="A225" s="78">
        <v>857921</v>
      </c>
      <c r="B225" s="80" t="s">
        <v>646</v>
      </c>
      <c r="C225" s="89">
        <v>7456</v>
      </c>
      <c r="D225" s="74">
        <v>3233</v>
      </c>
      <c r="E225" s="88" t="s">
        <v>548</v>
      </c>
      <c r="F225" s="74">
        <v>15</v>
      </c>
      <c r="G225" s="77" t="s">
        <v>645</v>
      </c>
      <c r="H225" s="79">
        <v>8</v>
      </c>
      <c r="I225" s="266">
        <v>19176</v>
      </c>
      <c r="J225" s="270">
        <v>1240</v>
      </c>
      <c r="K225" s="232">
        <v>10616</v>
      </c>
      <c r="L225" s="245">
        <v>530</v>
      </c>
      <c r="M225" s="269"/>
      <c r="N225" s="243">
        <v>31562</v>
      </c>
      <c r="O225" s="244">
        <v>10731</v>
      </c>
      <c r="P225" s="173">
        <v>473</v>
      </c>
      <c r="Q225" s="230">
        <f t="shared" si="4"/>
        <v>42766</v>
      </c>
      <c r="R225" s="158"/>
      <c r="S225" s="221"/>
      <c r="T225" s="172">
        <v>3632</v>
      </c>
      <c r="U225" s="228">
        <v>1231</v>
      </c>
      <c r="V225" s="229">
        <v>53</v>
      </c>
      <c r="W225" s="230">
        <v>4916</v>
      </c>
    </row>
    <row r="226" spans="1:23" x14ac:dyDescent="0.25">
      <c r="A226" s="78">
        <v>70996377</v>
      </c>
      <c r="B226" s="80" t="s">
        <v>648</v>
      </c>
      <c r="C226" s="89">
        <v>7457</v>
      </c>
      <c r="D226" s="74">
        <v>3111</v>
      </c>
      <c r="E226" s="88" t="s">
        <v>548</v>
      </c>
      <c r="F226" s="74">
        <v>16</v>
      </c>
      <c r="G226" s="77" t="s">
        <v>647</v>
      </c>
      <c r="H226" s="79">
        <v>8</v>
      </c>
      <c r="I226" s="266">
        <v>21527</v>
      </c>
      <c r="J226" s="270">
        <v>6000</v>
      </c>
      <c r="K226" s="232">
        <v>11917</v>
      </c>
      <c r="L226" s="245">
        <v>2563</v>
      </c>
      <c r="M226" s="269"/>
      <c r="N226" s="243">
        <v>42007</v>
      </c>
      <c r="O226" s="244">
        <v>14282</v>
      </c>
      <c r="P226" s="173">
        <v>630</v>
      </c>
      <c r="Q226" s="230">
        <f t="shared" si="4"/>
        <v>56919</v>
      </c>
      <c r="R226" s="158"/>
      <c r="S226" s="221"/>
      <c r="T226" s="227">
        <v>8007</v>
      </c>
      <c r="U226" s="228">
        <v>2722</v>
      </c>
      <c r="V226" s="229">
        <v>120</v>
      </c>
      <c r="W226" s="230">
        <v>10849</v>
      </c>
    </row>
    <row r="227" spans="1:23" x14ac:dyDescent="0.25">
      <c r="A227" s="78">
        <v>70996466</v>
      </c>
      <c r="B227" s="80" t="s">
        <v>650</v>
      </c>
      <c r="C227" s="89">
        <v>7458</v>
      </c>
      <c r="D227" s="74">
        <v>3111</v>
      </c>
      <c r="E227" s="88" t="s">
        <v>548</v>
      </c>
      <c r="F227" s="74">
        <v>17</v>
      </c>
      <c r="G227" s="77" t="s">
        <v>649</v>
      </c>
      <c r="H227" s="79">
        <v>8</v>
      </c>
      <c r="I227" s="266">
        <v>17720</v>
      </c>
      <c r="J227" s="270">
        <v>5792</v>
      </c>
      <c r="K227" s="232">
        <v>9810</v>
      </c>
      <c r="L227" s="245">
        <v>2474</v>
      </c>
      <c r="M227" s="269"/>
      <c r="N227" s="243">
        <v>35796</v>
      </c>
      <c r="O227" s="244">
        <v>12171</v>
      </c>
      <c r="P227" s="173">
        <v>537</v>
      </c>
      <c r="Q227" s="230">
        <f t="shared" si="4"/>
        <v>48504</v>
      </c>
      <c r="R227" s="158"/>
      <c r="S227" s="221"/>
      <c r="T227" s="227">
        <v>3726</v>
      </c>
      <c r="U227" s="228">
        <v>1271</v>
      </c>
      <c r="V227" s="229">
        <v>57</v>
      </c>
      <c r="W227" s="230">
        <v>5054</v>
      </c>
    </row>
    <row r="228" spans="1:23" x14ac:dyDescent="0.25">
      <c r="A228" s="78">
        <v>70996431</v>
      </c>
      <c r="B228" s="80" t="s">
        <v>652</v>
      </c>
      <c r="C228" s="89">
        <v>7459</v>
      </c>
      <c r="D228" s="74">
        <v>3111</v>
      </c>
      <c r="E228" s="88" t="s">
        <v>548</v>
      </c>
      <c r="F228" s="74">
        <v>18</v>
      </c>
      <c r="G228" s="77" t="s">
        <v>651</v>
      </c>
      <c r="H228" s="79">
        <v>8</v>
      </c>
      <c r="I228" s="266">
        <v>44920</v>
      </c>
      <c r="J228" s="270">
        <v>10912</v>
      </c>
      <c r="K228" s="232">
        <v>24867</v>
      </c>
      <c r="L228" s="245">
        <v>4661</v>
      </c>
      <c r="M228" s="269"/>
      <c r="N228" s="243">
        <v>85360</v>
      </c>
      <c r="O228" s="244">
        <v>29022</v>
      </c>
      <c r="P228" s="173">
        <v>1280</v>
      </c>
      <c r="Q228" s="230">
        <f t="shared" si="4"/>
        <v>115662</v>
      </c>
      <c r="R228" s="158"/>
      <c r="S228" s="221"/>
      <c r="T228" s="227">
        <v>7649.9999999999854</v>
      </c>
      <c r="U228" s="228">
        <v>2602</v>
      </c>
      <c r="V228" s="229">
        <v>110</v>
      </c>
      <c r="W228" s="230">
        <v>10361.999999999985</v>
      </c>
    </row>
    <row r="229" spans="1:23" x14ac:dyDescent="0.25">
      <c r="A229" s="78">
        <v>70996415</v>
      </c>
      <c r="B229" s="80" t="s">
        <v>654</v>
      </c>
      <c r="C229" s="89">
        <v>7460</v>
      </c>
      <c r="D229" s="74">
        <v>3111</v>
      </c>
      <c r="E229" s="88" t="s">
        <v>548</v>
      </c>
      <c r="F229" s="74">
        <v>19</v>
      </c>
      <c r="G229" s="77" t="s">
        <v>653</v>
      </c>
      <c r="H229" s="79">
        <v>8</v>
      </c>
      <c r="I229" s="266">
        <v>36109</v>
      </c>
      <c r="J229" s="270">
        <v>8483</v>
      </c>
      <c r="K229" s="232">
        <v>19990</v>
      </c>
      <c r="L229" s="245">
        <v>3623</v>
      </c>
      <c r="M229" s="269"/>
      <c r="N229" s="243">
        <v>68205</v>
      </c>
      <c r="O229" s="244">
        <v>23190</v>
      </c>
      <c r="P229" s="173">
        <v>1023</v>
      </c>
      <c r="Q229" s="230">
        <f t="shared" si="4"/>
        <v>92418</v>
      </c>
      <c r="R229" s="158"/>
      <c r="S229" s="221"/>
      <c r="T229" s="227">
        <v>12115</v>
      </c>
      <c r="U229" s="228">
        <v>4120</v>
      </c>
      <c r="V229" s="229">
        <v>183</v>
      </c>
      <c r="W229" s="230">
        <v>16418</v>
      </c>
    </row>
    <row r="230" spans="1:23" x14ac:dyDescent="0.25">
      <c r="A230" s="78">
        <v>70996458</v>
      </c>
      <c r="B230" s="80" t="s">
        <v>656</v>
      </c>
      <c r="C230" s="89">
        <v>7461</v>
      </c>
      <c r="D230" s="74">
        <v>3111</v>
      </c>
      <c r="E230" s="88" t="s">
        <v>548</v>
      </c>
      <c r="F230" s="74">
        <v>20</v>
      </c>
      <c r="G230" s="77" t="s">
        <v>655</v>
      </c>
      <c r="H230" s="79">
        <v>8</v>
      </c>
      <c r="I230" s="266">
        <v>32720</v>
      </c>
      <c r="J230" s="270">
        <v>8712</v>
      </c>
      <c r="K230" s="232">
        <v>18114</v>
      </c>
      <c r="L230" s="245">
        <v>3721</v>
      </c>
      <c r="M230" s="269"/>
      <c r="N230" s="243">
        <v>63267</v>
      </c>
      <c r="O230" s="244">
        <v>21511</v>
      </c>
      <c r="P230" s="173">
        <v>949</v>
      </c>
      <c r="Q230" s="230">
        <f t="shared" si="4"/>
        <v>85727</v>
      </c>
      <c r="R230" s="158"/>
      <c r="S230" s="221"/>
      <c r="T230" s="227">
        <v>8537</v>
      </c>
      <c r="U230" s="228">
        <v>2901</v>
      </c>
      <c r="V230" s="229">
        <v>129</v>
      </c>
      <c r="W230" s="230">
        <v>11567</v>
      </c>
    </row>
    <row r="231" spans="1:23" x14ac:dyDescent="0.25">
      <c r="A231" s="78">
        <v>70996440</v>
      </c>
      <c r="B231" s="80" t="s">
        <v>658</v>
      </c>
      <c r="C231" s="89">
        <v>7462</v>
      </c>
      <c r="D231" s="74">
        <v>3111</v>
      </c>
      <c r="E231" s="88" t="s">
        <v>548</v>
      </c>
      <c r="F231" s="74">
        <v>21</v>
      </c>
      <c r="G231" s="77" t="s">
        <v>657</v>
      </c>
      <c r="H231" s="79">
        <v>8</v>
      </c>
      <c r="I231" s="266">
        <v>44240</v>
      </c>
      <c r="J231" s="270">
        <v>12358</v>
      </c>
      <c r="K231" s="232">
        <v>24491</v>
      </c>
      <c r="L231" s="245">
        <v>5278</v>
      </c>
      <c r="M231" s="269"/>
      <c r="N231" s="243">
        <v>86367</v>
      </c>
      <c r="O231" s="244">
        <v>29365</v>
      </c>
      <c r="P231" s="173">
        <v>1296</v>
      </c>
      <c r="Q231" s="230">
        <f t="shared" si="4"/>
        <v>117028</v>
      </c>
      <c r="R231" s="158"/>
      <c r="S231" s="221"/>
      <c r="T231" s="227">
        <v>13207</v>
      </c>
      <c r="U231" s="228">
        <v>4495</v>
      </c>
      <c r="V231" s="229">
        <v>196</v>
      </c>
      <c r="W231" s="230">
        <v>17898</v>
      </c>
    </row>
    <row r="232" spans="1:23" x14ac:dyDescent="0.25">
      <c r="A232" s="78">
        <v>70996393</v>
      </c>
      <c r="B232" s="80" t="s">
        <v>660</v>
      </c>
      <c r="C232" s="89">
        <v>7463</v>
      </c>
      <c r="D232" s="74">
        <v>3111</v>
      </c>
      <c r="E232" s="88" t="s">
        <v>548</v>
      </c>
      <c r="F232" s="74">
        <v>22</v>
      </c>
      <c r="G232" s="77" t="s">
        <v>659</v>
      </c>
      <c r="H232" s="79">
        <v>8</v>
      </c>
      <c r="I232" s="266">
        <v>38661</v>
      </c>
      <c r="J232" s="270">
        <v>11818</v>
      </c>
      <c r="K232" s="232">
        <v>21403</v>
      </c>
      <c r="L232" s="245">
        <v>5048</v>
      </c>
      <c r="M232" s="269"/>
      <c r="N232" s="243">
        <v>76930</v>
      </c>
      <c r="O232" s="244">
        <v>26156</v>
      </c>
      <c r="P232" s="173">
        <v>1154</v>
      </c>
      <c r="Q232" s="230">
        <f t="shared" si="4"/>
        <v>104240</v>
      </c>
      <c r="R232" s="158"/>
      <c r="S232" s="221"/>
      <c r="T232" s="227">
        <v>12760</v>
      </c>
      <c r="U232" s="228">
        <v>4336</v>
      </c>
      <c r="V232" s="229">
        <v>194</v>
      </c>
      <c r="W232" s="230">
        <v>17290</v>
      </c>
    </row>
    <row r="233" spans="1:23" x14ac:dyDescent="0.25">
      <c r="A233" s="78">
        <v>70996491</v>
      </c>
      <c r="B233" s="80" t="s">
        <v>662</v>
      </c>
      <c r="C233" s="89">
        <v>7464</v>
      </c>
      <c r="D233" s="74">
        <v>3117</v>
      </c>
      <c r="E233" s="88" t="s">
        <v>548</v>
      </c>
      <c r="F233" s="74">
        <v>23</v>
      </c>
      <c r="G233" s="77" t="s">
        <v>661</v>
      </c>
      <c r="H233" s="79">
        <v>8</v>
      </c>
      <c r="I233" s="266">
        <v>45935</v>
      </c>
      <c r="J233" s="270">
        <v>7612</v>
      </c>
      <c r="K233" s="232">
        <v>25429</v>
      </c>
      <c r="L233" s="245">
        <v>3251</v>
      </c>
      <c r="M233" s="269"/>
      <c r="N233" s="243">
        <v>82227</v>
      </c>
      <c r="O233" s="244">
        <v>27957</v>
      </c>
      <c r="P233" s="173">
        <v>1233</v>
      </c>
      <c r="Q233" s="230">
        <f t="shared" si="4"/>
        <v>111417</v>
      </c>
      <c r="R233" s="158"/>
      <c r="S233" s="221"/>
      <c r="T233" s="227">
        <v>18447</v>
      </c>
      <c r="U233" s="228">
        <v>6267</v>
      </c>
      <c r="V233" s="229">
        <v>273</v>
      </c>
      <c r="W233" s="230">
        <v>24987</v>
      </c>
    </row>
    <row r="234" spans="1:23" x14ac:dyDescent="0.25">
      <c r="A234" s="78">
        <v>70996504</v>
      </c>
      <c r="B234" s="80" t="s">
        <v>664</v>
      </c>
      <c r="C234" s="89">
        <v>7465</v>
      </c>
      <c r="D234" s="74">
        <v>3117</v>
      </c>
      <c r="E234" s="88" t="s">
        <v>548</v>
      </c>
      <c r="F234" s="74">
        <v>24</v>
      </c>
      <c r="G234" s="77" t="s">
        <v>663</v>
      </c>
      <c r="H234" s="79">
        <v>8</v>
      </c>
      <c r="I234" s="266">
        <v>40032</v>
      </c>
      <c r="J234" s="270">
        <v>4560</v>
      </c>
      <c r="K234" s="232">
        <v>22162</v>
      </c>
      <c r="L234" s="245">
        <v>1948</v>
      </c>
      <c r="M234" s="269"/>
      <c r="N234" s="243">
        <v>68702</v>
      </c>
      <c r="O234" s="244">
        <v>23359</v>
      </c>
      <c r="P234" s="173">
        <v>1031</v>
      </c>
      <c r="Q234" s="230">
        <f t="shared" si="4"/>
        <v>93092</v>
      </c>
      <c r="R234" s="158"/>
      <c r="S234" s="221"/>
      <c r="T234" s="227">
        <v>14191.999999999993</v>
      </c>
      <c r="U234" s="228">
        <v>4829</v>
      </c>
      <c r="V234" s="229">
        <v>211</v>
      </c>
      <c r="W234" s="230">
        <v>19231.999999999993</v>
      </c>
    </row>
    <row r="235" spans="1:23" x14ac:dyDescent="0.25">
      <c r="A235" s="78">
        <v>70996474</v>
      </c>
      <c r="B235" s="80" t="s">
        <v>666</v>
      </c>
      <c r="C235" s="89">
        <v>7466</v>
      </c>
      <c r="D235" s="74">
        <v>3117</v>
      </c>
      <c r="E235" s="88" t="s">
        <v>548</v>
      </c>
      <c r="F235" s="74">
        <v>25</v>
      </c>
      <c r="G235" s="77" t="s">
        <v>665</v>
      </c>
      <c r="H235" s="79">
        <v>8</v>
      </c>
      <c r="I235" s="266">
        <v>58846</v>
      </c>
      <c r="J235" s="270">
        <v>11627</v>
      </c>
      <c r="K235" s="232">
        <v>32577</v>
      </c>
      <c r="L235" s="245">
        <v>4966</v>
      </c>
      <c r="M235" s="269"/>
      <c r="N235" s="243">
        <v>108016</v>
      </c>
      <c r="O235" s="244">
        <v>36725</v>
      </c>
      <c r="P235" s="173">
        <v>1620</v>
      </c>
      <c r="Q235" s="230">
        <f t="shared" si="4"/>
        <v>146361</v>
      </c>
      <c r="R235" s="158"/>
      <c r="S235" s="221"/>
      <c r="T235" s="227">
        <v>28606</v>
      </c>
      <c r="U235" s="228">
        <v>9725</v>
      </c>
      <c r="V235" s="229">
        <v>430</v>
      </c>
      <c r="W235" s="230">
        <v>38761</v>
      </c>
    </row>
    <row r="236" spans="1:23" ht="27.6" x14ac:dyDescent="0.25">
      <c r="A236" s="78">
        <v>857611</v>
      </c>
      <c r="B236" s="80" t="s">
        <v>668</v>
      </c>
      <c r="C236" s="89">
        <v>7467</v>
      </c>
      <c r="D236" s="74">
        <v>3113</v>
      </c>
      <c r="E236" s="88" t="s">
        <v>548</v>
      </c>
      <c r="F236" s="74">
        <v>26</v>
      </c>
      <c r="G236" s="77" t="s">
        <v>667</v>
      </c>
      <c r="H236" s="79">
        <v>8</v>
      </c>
      <c r="I236" s="266">
        <v>184705</v>
      </c>
      <c r="J236" s="270">
        <v>29744</v>
      </c>
      <c r="K236" s="232">
        <v>102252</v>
      </c>
      <c r="L236" s="245">
        <v>12704</v>
      </c>
      <c r="M236" s="269"/>
      <c r="N236" s="243">
        <v>329405</v>
      </c>
      <c r="O236" s="244">
        <v>111998</v>
      </c>
      <c r="P236" s="173">
        <v>4941</v>
      </c>
      <c r="Q236" s="230">
        <f t="shared" si="4"/>
        <v>446344</v>
      </c>
      <c r="R236" s="158"/>
      <c r="S236" s="221"/>
      <c r="T236" s="227">
        <v>84855.000000000029</v>
      </c>
      <c r="U236" s="228">
        <v>28848</v>
      </c>
      <c r="V236" s="229">
        <v>1271</v>
      </c>
      <c r="W236" s="230">
        <v>114974.00000000003</v>
      </c>
    </row>
    <row r="237" spans="1:23" x14ac:dyDescent="0.25">
      <c r="A237" s="78">
        <v>70154279</v>
      </c>
      <c r="B237" s="80" t="s">
        <v>670</v>
      </c>
      <c r="C237" s="89">
        <v>7468</v>
      </c>
      <c r="D237" s="74">
        <v>3113</v>
      </c>
      <c r="E237" s="88" t="s">
        <v>548</v>
      </c>
      <c r="F237" s="74">
        <v>27</v>
      </c>
      <c r="G237" s="77" t="s">
        <v>669</v>
      </c>
      <c r="H237" s="79">
        <v>8</v>
      </c>
      <c r="I237" s="266">
        <v>339677</v>
      </c>
      <c r="J237" s="270">
        <v>46089</v>
      </c>
      <c r="K237" s="232">
        <v>188043</v>
      </c>
      <c r="L237" s="245">
        <v>19685</v>
      </c>
      <c r="M237" s="269"/>
      <c r="N237" s="243">
        <v>593494</v>
      </c>
      <c r="O237" s="244">
        <v>201788</v>
      </c>
      <c r="P237" s="173">
        <v>8902</v>
      </c>
      <c r="Q237" s="230">
        <f t="shared" si="4"/>
        <v>804184</v>
      </c>
      <c r="R237" s="158"/>
      <c r="S237" s="221"/>
      <c r="T237" s="227">
        <v>124054</v>
      </c>
      <c r="U237" s="228">
        <v>42178</v>
      </c>
      <c r="V237" s="229">
        <v>1862</v>
      </c>
      <c r="W237" s="230">
        <v>168094</v>
      </c>
    </row>
    <row r="238" spans="1:23" x14ac:dyDescent="0.25">
      <c r="A238" s="78">
        <v>70154287</v>
      </c>
      <c r="B238" s="80" t="s">
        <v>672</v>
      </c>
      <c r="C238" s="89">
        <v>7469</v>
      </c>
      <c r="D238" s="74">
        <v>3113</v>
      </c>
      <c r="E238" s="88" t="s">
        <v>548</v>
      </c>
      <c r="F238" s="74">
        <v>28</v>
      </c>
      <c r="G238" s="77" t="s">
        <v>671</v>
      </c>
      <c r="H238" s="79">
        <v>8</v>
      </c>
      <c r="I238" s="266">
        <v>180054</v>
      </c>
      <c r="J238" s="270">
        <v>24116</v>
      </c>
      <c r="K238" s="232">
        <v>99677</v>
      </c>
      <c r="L238" s="245">
        <v>10300</v>
      </c>
      <c r="M238" s="269"/>
      <c r="N238" s="243">
        <v>314147</v>
      </c>
      <c r="O238" s="244">
        <v>106810</v>
      </c>
      <c r="P238" s="173">
        <v>4712</v>
      </c>
      <c r="Q238" s="230">
        <f t="shared" si="4"/>
        <v>425669</v>
      </c>
      <c r="R238" s="158"/>
      <c r="S238" s="221"/>
      <c r="T238" s="227">
        <v>64517</v>
      </c>
      <c r="U238" s="228">
        <v>21940</v>
      </c>
      <c r="V238" s="229">
        <v>972</v>
      </c>
      <c r="W238" s="230">
        <v>87429</v>
      </c>
    </row>
    <row r="239" spans="1:23" x14ac:dyDescent="0.25">
      <c r="A239" s="78">
        <v>67439241</v>
      </c>
      <c r="B239" s="84" t="s">
        <v>674</v>
      </c>
      <c r="C239" s="89">
        <v>7470</v>
      </c>
      <c r="D239" s="74">
        <v>3231</v>
      </c>
      <c r="E239" s="88" t="s">
        <v>548</v>
      </c>
      <c r="F239" s="74">
        <v>29</v>
      </c>
      <c r="G239" s="77" t="s">
        <v>673</v>
      </c>
      <c r="H239" s="79">
        <v>8</v>
      </c>
      <c r="I239" s="266">
        <v>148007</v>
      </c>
      <c r="J239" s="270">
        <v>7657</v>
      </c>
      <c r="K239" s="232">
        <v>81936</v>
      </c>
      <c r="L239" s="245">
        <v>3270</v>
      </c>
      <c r="M239" s="269"/>
      <c r="N239" s="243">
        <v>240870</v>
      </c>
      <c r="O239" s="244">
        <v>81896</v>
      </c>
      <c r="P239" s="173">
        <v>3613</v>
      </c>
      <c r="Q239" s="230">
        <f t="shared" si="4"/>
        <v>326379</v>
      </c>
      <c r="R239" s="158"/>
      <c r="S239" s="221"/>
      <c r="T239" s="227">
        <v>51990</v>
      </c>
      <c r="U239" s="228">
        <v>17676</v>
      </c>
      <c r="V239" s="229">
        <v>783</v>
      </c>
      <c r="W239" s="230">
        <v>70449</v>
      </c>
    </row>
    <row r="240" spans="1:23" x14ac:dyDescent="0.25">
      <c r="A240" s="78">
        <v>71236830</v>
      </c>
      <c r="B240" s="84" t="s">
        <v>676</v>
      </c>
      <c r="C240" s="89">
        <v>7471</v>
      </c>
      <c r="D240" s="74">
        <v>3233</v>
      </c>
      <c r="E240" s="88" t="s">
        <v>548</v>
      </c>
      <c r="F240" s="74">
        <v>30</v>
      </c>
      <c r="G240" s="77" t="s">
        <v>675</v>
      </c>
      <c r="H240" s="79">
        <v>8</v>
      </c>
      <c r="I240" s="266">
        <v>26000</v>
      </c>
      <c r="J240" s="270">
        <v>5080</v>
      </c>
      <c r="K240" s="232">
        <v>14393</v>
      </c>
      <c r="L240" s="245">
        <v>2170</v>
      </c>
      <c r="M240" s="269"/>
      <c r="N240" s="243">
        <v>47643</v>
      </c>
      <c r="O240" s="244">
        <v>16199</v>
      </c>
      <c r="P240" s="173">
        <v>715</v>
      </c>
      <c r="Q240" s="230">
        <f t="shared" si="4"/>
        <v>64557</v>
      </c>
      <c r="R240" s="158"/>
      <c r="S240" s="221"/>
      <c r="T240" s="172">
        <v>143</v>
      </c>
      <c r="U240" s="228">
        <v>49.000000000001819</v>
      </c>
      <c r="V240" s="229">
        <v>5</v>
      </c>
      <c r="W240" s="230">
        <v>197.00000000000182</v>
      </c>
    </row>
    <row r="241" spans="1:23" x14ac:dyDescent="0.25">
      <c r="A241" s="78">
        <v>71003894</v>
      </c>
      <c r="B241" s="80" t="s">
        <v>678</v>
      </c>
      <c r="C241" s="89">
        <v>7472</v>
      </c>
      <c r="D241" s="74">
        <v>3111</v>
      </c>
      <c r="E241" s="88" t="s">
        <v>548</v>
      </c>
      <c r="F241" s="74">
        <v>31</v>
      </c>
      <c r="G241" s="77" t="s">
        <v>677</v>
      </c>
      <c r="H241" s="79">
        <v>8</v>
      </c>
      <c r="I241" s="266">
        <v>46216</v>
      </c>
      <c r="J241" s="270">
        <v>8632</v>
      </c>
      <c r="K241" s="232">
        <v>25585</v>
      </c>
      <c r="L241" s="245">
        <v>3687</v>
      </c>
      <c r="M241" s="269"/>
      <c r="N241" s="243">
        <v>84120</v>
      </c>
      <c r="O241" s="244">
        <v>28601</v>
      </c>
      <c r="P241" s="173">
        <v>1262</v>
      </c>
      <c r="Q241" s="230">
        <f t="shared" si="4"/>
        <v>113983</v>
      </c>
      <c r="R241" s="158"/>
      <c r="S241" s="221"/>
      <c r="T241" s="227">
        <v>10990</v>
      </c>
      <c r="U241" s="228">
        <v>3741</v>
      </c>
      <c r="V241" s="229">
        <v>162</v>
      </c>
      <c r="W241" s="230">
        <v>14893</v>
      </c>
    </row>
    <row r="242" spans="1:23" ht="27.6" x14ac:dyDescent="0.25">
      <c r="A242" s="78">
        <v>70154309</v>
      </c>
      <c r="B242" s="80" t="s">
        <v>680</v>
      </c>
      <c r="C242" s="89">
        <v>7473</v>
      </c>
      <c r="D242" s="74">
        <v>3113</v>
      </c>
      <c r="E242" s="88" t="s">
        <v>548</v>
      </c>
      <c r="F242" s="74">
        <v>32</v>
      </c>
      <c r="G242" s="77" t="s">
        <v>679</v>
      </c>
      <c r="H242" s="79">
        <v>8</v>
      </c>
      <c r="I242" s="266">
        <v>252146</v>
      </c>
      <c r="J242" s="270">
        <v>42097</v>
      </c>
      <c r="K242" s="232">
        <v>139587</v>
      </c>
      <c r="L242" s="245">
        <v>17980</v>
      </c>
      <c r="M242" s="269"/>
      <c r="N242" s="243">
        <v>451810</v>
      </c>
      <c r="O242" s="244">
        <v>153615</v>
      </c>
      <c r="P242" s="173">
        <v>6777</v>
      </c>
      <c r="Q242" s="230">
        <f t="shared" si="4"/>
        <v>612202</v>
      </c>
      <c r="R242" s="158"/>
      <c r="S242" s="221"/>
      <c r="T242" s="227">
        <v>105070</v>
      </c>
      <c r="U242" s="228">
        <v>35725</v>
      </c>
      <c r="V242" s="229">
        <v>1577</v>
      </c>
      <c r="W242" s="230">
        <v>142372</v>
      </c>
    </row>
    <row r="243" spans="1:23" ht="27.6" x14ac:dyDescent="0.25">
      <c r="A243" s="78">
        <v>62728814</v>
      </c>
      <c r="B243" s="80" t="s">
        <v>682</v>
      </c>
      <c r="C243" s="89">
        <v>7474</v>
      </c>
      <c r="D243" s="74">
        <v>3231</v>
      </c>
      <c r="E243" s="88" t="s">
        <v>548</v>
      </c>
      <c r="F243" s="74">
        <v>33</v>
      </c>
      <c r="G243" s="77" t="s">
        <v>681</v>
      </c>
      <c r="H243" s="79">
        <v>8</v>
      </c>
      <c r="I243" s="266">
        <v>139782</v>
      </c>
      <c r="J243" s="270">
        <v>9272</v>
      </c>
      <c r="K243" s="232">
        <v>77383</v>
      </c>
      <c r="L243" s="245">
        <v>3960</v>
      </c>
      <c r="M243" s="269"/>
      <c r="N243" s="243">
        <v>230397</v>
      </c>
      <c r="O243" s="244">
        <v>78335</v>
      </c>
      <c r="P243" s="173">
        <v>3456</v>
      </c>
      <c r="Q243" s="230">
        <f t="shared" si="4"/>
        <v>312188</v>
      </c>
      <c r="R243" s="158"/>
      <c r="S243" s="221"/>
      <c r="T243" s="227">
        <v>53587</v>
      </c>
      <c r="U243" s="228">
        <v>18215</v>
      </c>
      <c r="V243" s="229">
        <v>806</v>
      </c>
      <c r="W243" s="230">
        <v>72608</v>
      </c>
    </row>
    <row r="244" spans="1:23" ht="27.6" x14ac:dyDescent="0.25">
      <c r="A244" s="78">
        <v>75016231</v>
      </c>
      <c r="B244" s="80" t="s">
        <v>684</v>
      </c>
      <c r="C244" s="89">
        <v>7476</v>
      </c>
      <c r="D244" s="74">
        <v>3117</v>
      </c>
      <c r="E244" s="88" t="s">
        <v>548</v>
      </c>
      <c r="F244" s="74">
        <v>34</v>
      </c>
      <c r="G244" s="77" t="s">
        <v>683</v>
      </c>
      <c r="H244" s="79">
        <v>8</v>
      </c>
      <c r="I244" s="266">
        <v>34819</v>
      </c>
      <c r="J244" s="270">
        <v>8080</v>
      </c>
      <c r="K244" s="232">
        <v>19276</v>
      </c>
      <c r="L244" s="245">
        <v>3451</v>
      </c>
      <c r="M244" s="269"/>
      <c r="N244" s="243">
        <v>65626</v>
      </c>
      <c r="O244" s="244">
        <v>22313</v>
      </c>
      <c r="P244" s="173">
        <v>984</v>
      </c>
      <c r="Q244" s="230">
        <f t="shared" si="4"/>
        <v>88923</v>
      </c>
      <c r="R244" s="158"/>
      <c r="S244" s="221"/>
      <c r="T244" s="227">
        <v>15056</v>
      </c>
      <c r="U244" s="228">
        <v>5123</v>
      </c>
      <c r="V244" s="229">
        <v>224</v>
      </c>
      <c r="W244" s="230">
        <v>20403</v>
      </c>
    </row>
    <row r="245" spans="1:23" x14ac:dyDescent="0.25">
      <c r="A245" s="78">
        <v>70998001</v>
      </c>
      <c r="B245" s="80" t="s">
        <v>686</v>
      </c>
      <c r="C245" s="89">
        <v>7477</v>
      </c>
      <c r="D245" s="74">
        <v>3111</v>
      </c>
      <c r="E245" s="88" t="s">
        <v>548</v>
      </c>
      <c r="F245" s="74">
        <v>35</v>
      </c>
      <c r="G245" s="77" t="s">
        <v>685</v>
      </c>
      <c r="H245" s="79">
        <v>8</v>
      </c>
      <c r="I245" s="266">
        <v>9996</v>
      </c>
      <c r="J245" s="270">
        <v>3368</v>
      </c>
      <c r="K245" s="232">
        <v>5534</v>
      </c>
      <c r="L245" s="245">
        <v>1438</v>
      </c>
      <c r="M245" s="269"/>
      <c r="N245" s="243">
        <v>20336</v>
      </c>
      <c r="O245" s="244">
        <v>6914</v>
      </c>
      <c r="P245" s="173">
        <v>305</v>
      </c>
      <c r="Q245" s="230">
        <f t="shared" si="4"/>
        <v>27555</v>
      </c>
      <c r="R245" s="158"/>
      <c r="S245" s="221"/>
      <c r="T245" s="227">
        <v>3946</v>
      </c>
      <c r="U245" s="228">
        <v>1344</v>
      </c>
      <c r="V245" s="229">
        <v>55</v>
      </c>
      <c r="W245" s="230">
        <v>5345</v>
      </c>
    </row>
    <row r="246" spans="1:23" ht="27.6" x14ac:dyDescent="0.25">
      <c r="A246" s="78">
        <v>75016486</v>
      </c>
      <c r="B246" s="80" t="s">
        <v>688</v>
      </c>
      <c r="C246" s="89">
        <v>7478</v>
      </c>
      <c r="D246" s="74">
        <v>3117</v>
      </c>
      <c r="E246" s="88" t="s">
        <v>548</v>
      </c>
      <c r="F246" s="74">
        <v>36</v>
      </c>
      <c r="G246" s="77" t="s">
        <v>687</v>
      </c>
      <c r="H246" s="79">
        <v>8</v>
      </c>
      <c r="I246" s="266">
        <v>28393</v>
      </c>
      <c r="J246" s="270">
        <v>6991</v>
      </c>
      <c r="K246" s="232">
        <v>15718</v>
      </c>
      <c r="L246" s="245">
        <v>2986</v>
      </c>
      <c r="M246" s="269"/>
      <c r="N246" s="243">
        <v>54088</v>
      </c>
      <c r="O246" s="244">
        <v>18390</v>
      </c>
      <c r="P246" s="173">
        <v>811</v>
      </c>
      <c r="Q246" s="230">
        <f t="shared" si="4"/>
        <v>73289</v>
      </c>
      <c r="R246" s="158"/>
      <c r="S246" s="221"/>
      <c r="T246" s="227">
        <v>10868</v>
      </c>
      <c r="U246" s="228">
        <v>3700</v>
      </c>
      <c r="V246" s="229">
        <v>161</v>
      </c>
      <c r="W246" s="230">
        <v>14729</v>
      </c>
    </row>
    <row r="247" spans="1:23" ht="27.6" x14ac:dyDescent="0.25">
      <c r="A247" s="78">
        <v>75015552</v>
      </c>
      <c r="B247" s="80" t="s">
        <v>690</v>
      </c>
      <c r="C247" s="89">
        <v>7480</v>
      </c>
      <c r="D247" s="74">
        <v>3117</v>
      </c>
      <c r="E247" s="88" t="s">
        <v>548</v>
      </c>
      <c r="F247" s="74">
        <v>37</v>
      </c>
      <c r="G247" s="77" t="s">
        <v>689</v>
      </c>
      <c r="H247" s="79">
        <v>8</v>
      </c>
      <c r="I247" s="266">
        <v>43229</v>
      </c>
      <c r="J247" s="270">
        <v>7758</v>
      </c>
      <c r="K247" s="232">
        <v>23931</v>
      </c>
      <c r="L247" s="245">
        <v>3313</v>
      </c>
      <c r="M247" s="269"/>
      <c r="N247" s="243">
        <v>78231</v>
      </c>
      <c r="O247" s="244">
        <v>26599</v>
      </c>
      <c r="P247" s="173">
        <v>1173</v>
      </c>
      <c r="Q247" s="230">
        <f t="shared" si="4"/>
        <v>106003</v>
      </c>
      <c r="R247" s="158"/>
      <c r="S247" s="221"/>
      <c r="T247" s="227">
        <v>18821</v>
      </c>
      <c r="U247" s="228">
        <v>6399</v>
      </c>
      <c r="V247" s="229">
        <v>283</v>
      </c>
      <c r="W247" s="230">
        <v>25503</v>
      </c>
    </row>
    <row r="248" spans="1:23" x14ac:dyDescent="0.25">
      <c r="A248" s="78">
        <v>75016397</v>
      </c>
      <c r="B248" s="80" t="s">
        <v>692</v>
      </c>
      <c r="C248" s="89">
        <v>7481</v>
      </c>
      <c r="D248" s="74">
        <v>3111</v>
      </c>
      <c r="E248" s="88" t="s">
        <v>548</v>
      </c>
      <c r="F248" s="74">
        <v>38</v>
      </c>
      <c r="G248" s="77" t="s">
        <v>691</v>
      </c>
      <c r="H248" s="79">
        <v>8</v>
      </c>
      <c r="I248" s="266">
        <v>10680</v>
      </c>
      <c r="J248" s="270">
        <v>2952</v>
      </c>
      <c r="K248" s="232">
        <v>5912</v>
      </c>
      <c r="L248" s="245">
        <v>1261</v>
      </c>
      <c r="M248" s="269"/>
      <c r="N248" s="243">
        <v>20805</v>
      </c>
      <c r="O248" s="244">
        <v>7074</v>
      </c>
      <c r="P248" s="173">
        <v>312</v>
      </c>
      <c r="Q248" s="230">
        <f t="shared" si="4"/>
        <v>28191</v>
      </c>
      <c r="R248" s="158"/>
      <c r="S248" s="221"/>
      <c r="T248" s="227">
        <v>3645</v>
      </c>
      <c r="U248" s="228">
        <v>1244</v>
      </c>
      <c r="V248" s="229">
        <v>52</v>
      </c>
      <c r="W248" s="230">
        <v>4941</v>
      </c>
    </row>
    <row r="249" spans="1:23" ht="27.6" x14ac:dyDescent="0.25">
      <c r="A249" s="78">
        <v>75017121</v>
      </c>
      <c r="B249" s="80" t="s">
        <v>694</v>
      </c>
      <c r="C249" s="89">
        <v>7482</v>
      </c>
      <c r="D249" s="74">
        <v>3113</v>
      </c>
      <c r="E249" s="88" t="s">
        <v>548</v>
      </c>
      <c r="F249" s="74">
        <v>39</v>
      </c>
      <c r="G249" s="77" t="s">
        <v>693</v>
      </c>
      <c r="H249" s="79">
        <v>8</v>
      </c>
      <c r="I249" s="266">
        <v>86518</v>
      </c>
      <c r="J249" s="270">
        <v>11774</v>
      </c>
      <c r="K249" s="232">
        <v>47896</v>
      </c>
      <c r="L249" s="245">
        <v>5029</v>
      </c>
      <c r="M249" s="269"/>
      <c r="N249" s="243">
        <v>151217</v>
      </c>
      <c r="O249" s="244">
        <v>51414</v>
      </c>
      <c r="P249" s="173">
        <v>2268</v>
      </c>
      <c r="Q249" s="230">
        <f t="shared" si="4"/>
        <v>204899</v>
      </c>
      <c r="R249" s="158"/>
      <c r="S249" s="221"/>
      <c r="T249" s="227">
        <v>31717</v>
      </c>
      <c r="U249" s="228">
        <v>10784</v>
      </c>
      <c r="V249" s="229">
        <v>478</v>
      </c>
      <c r="W249" s="230">
        <v>42979</v>
      </c>
    </row>
    <row r="250" spans="1:23" x14ac:dyDescent="0.25">
      <c r="A250" s="78">
        <v>70998370</v>
      </c>
      <c r="B250" s="80" t="s">
        <v>696</v>
      </c>
      <c r="C250" s="89">
        <v>7483</v>
      </c>
      <c r="D250" s="74">
        <v>3111</v>
      </c>
      <c r="E250" s="88" t="s">
        <v>548</v>
      </c>
      <c r="F250" s="74">
        <v>40</v>
      </c>
      <c r="G250" s="77" t="s">
        <v>695</v>
      </c>
      <c r="H250" s="79">
        <v>8</v>
      </c>
      <c r="I250" s="266">
        <v>25688</v>
      </c>
      <c r="J250" s="270">
        <v>7956</v>
      </c>
      <c r="K250" s="232">
        <v>14221</v>
      </c>
      <c r="L250" s="245">
        <v>3398</v>
      </c>
      <c r="M250" s="269"/>
      <c r="N250" s="243">
        <v>51263</v>
      </c>
      <c r="O250" s="244">
        <v>17429</v>
      </c>
      <c r="P250" s="173">
        <v>769</v>
      </c>
      <c r="Q250" s="230">
        <f t="shared" si="4"/>
        <v>69461</v>
      </c>
      <c r="R250" s="158"/>
      <c r="S250" s="221"/>
      <c r="T250" s="227">
        <v>9002.9999999999927</v>
      </c>
      <c r="U250" s="228">
        <v>3059</v>
      </c>
      <c r="V250" s="229">
        <v>139</v>
      </c>
      <c r="W250" s="230">
        <v>12200.999999999993</v>
      </c>
    </row>
    <row r="251" spans="1:23" ht="27.6" x14ac:dyDescent="0.25">
      <c r="A251" s="78">
        <v>70985812</v>
      </c>
      <c r="B251" s="80" t="s">
        <v>698</v>
      </c>
      <c r="C251" s="89">
        <v>7484</v>
      </c>
      <c r="D251" s="74">
        <v>3113</v>
      </c>
      <c r="E251" s="88" t="s">
        <v>548</v>
      </c>
      <c r="F251" s="74">
        <v>41</v>
      </c>
      <c r="G251" s="77" t="s">
        <v>697</v>
      </c>
      <c r="H251" s="79">
        <v>8</v>
      </c>
      <c r="I251" s="266">
        <v>62375</v>
      </c>
      <c r="J251" s="270">
        <v>11286</v>
      </c>
      <c r="K251" s="232">
        <v>34530</v>
      </c>
      <c r="L251" s="245">
        <v>4820</v>
      </c>
      <c r="M251" s="269"/>
      <c r="N251" s="243">
        <v>113011</v>
      </c>
      <c r="O251" s="244">
        <v>38424</v>
      </c>
      <c r="P251" s="173">
        <v>1695</v>
      </c>
      <c r="Q251" s="230">
        <f t="shared" si="4"/>
        <v>153130</v>
      </c>
      <c r="R251" s="158"/>
      <c r="S251" s="221"/>
      <c r="T251" s="227">
        <v>23081.000000000015</v>
      </c>
      <c r="U251" s="228">
        <v>7844</v>
      </c>
      <c r="V251" s="229">
        <v>345</v>
      </c>
      <c r="W251" s="230">
        <v>31270.000000000015</v>
      </c>
    </row>
    <row r="252" spans="1:23" x14ac:dyDescent="0.25">
      <c r="A252" s="78">
        <v>75015269</v>
      </c>
      <c r="B252" s="80" t="s">
        <v>700</v>
      </c>
      <c r="C252" s="89">
        <v>7485</v>
      </c>
      <c r="D252" s="74">
        <v>3111</v>
      </c>
      <c r="E252" s="88" t="s">
        <v>548</v>
      </c>
      <c r="F252" s="74">
        <v>42</v>
      </c>
      <c r="G252" s="77" t="s">
        <v>699</v>
      </c>
      <c r="H252" s="79">
        <v>8</v>
      </c>
      <c r="I252" s="266">
        <v>14240</v>
      </c>
      <c r="J252" s="270">
        <v>10088</v>
      </c>
      <c r="K252" s="232">
        <v>7883</v>
      </c>
      <c r="L252" s="245">
        <v>4309</v>
      </c>
      <c r="M252" s="269"/>
      <c r="N252" s="243">
        <v>36520</v>
      </c>
      <c r="O252" s="244">
        <v>12417</v>
      </c>
      <c r="P252" s="173">
        <v>548</v>
      </c>
      <c r="Q252" s="230">
        <f t="shared" si="4"/>
        <v>49485</v>
      </c>
      <c r="R252" s="158"/>
      <c r="S252" s="221"/>
      <c r="T252" s="227">
        <v>7890</v>
      </c>
      <c r="U252" s="228">
        <v>2687</v>
      </c>
      <c r="V252" s="229">
        <v>118</v>
      </c>
      <c r="W252" s="230">
        <v>10695</v>
      </c>
    </row>
    <row r="253" spans="1:23" x14ac:dyDescent="0.25">
      <c r="A253" s="78">
        <v>857891</v>
      </c>
      <c r="B253" s="80" t="s">
        <v>702</v>
      </c>
      <c r="C253" s="89">
        <v>7486</v>
      </c>
      <c r="D253" s="74">
        <v>3113</v>
      </c>
      <c r="E253" s="88" t="s">
        <v>548</v>
      </c>
      <c r="F253" s="74">
        <v>43</v>
      </c>
      <c r="G253" s="77" t="s">
        <v>701</v>
      </c>
      <c r="H253" s="79">
        <v>8</v>
      </c>
      <c r="I253" s="266">
        <v>86033</v>
      </c>
      <c r="J253" s="270">
        <v>5628</v>
      </c>
      <c r="K253" s="232">
        <v>47627</v>
      </c>
      <c r="L253" s="245">
        <v>2404</v>
      </c>
      <c r="M253" s="269"/>
      <c r="N253" s="243">
        <v>141692</v>
      </c>
      <c r="O253" s="244">
        <v>48175</v>
      </c>
      <c r="P253" s="173">
        <v>2125</v>
      </c>
      <c r="Q253" s="230">
        <f t="shared" si="4"/>
        <v>191992</v>
      </c>
      <c r="R253" s="158"/>
      <c r="S253" s="221"/>
      <c r="T253" s="227">
        <v>30372</v>
      </c>
      <c r="U253" s="228">
        <v>10325</v>
      </c>
      <c r="V253" s="229">
        <v>455</v>
      </c>
      <c r="W253" s="230">
        <v>41152</v>
      </c>
    </row>
    <row r="254" spans="1:23" x14ac:dyDescent="0.25">
      <c r="A254" s="78">
        <v>71009663</v>
      </c>
      <c r="B254" s="80" t="s">
        <v>704</v>
      </c>
      <c r="C254" s="89">
        <v>7487</v>
      </c>
      <c r="D254" s="74">
        <v>3113</v>
      </c>
      <c r="E254" s="88" t="s">
        <v>548</v>
      </c>
      <c r="F254" s="74">
        <v>44</v>
      </c>
      <c r="G254" s="77" t="s">
        <v>703</v>
      </c>
      <c r="H254" s="79">
        <v>8</v>
      </c>
      <c r="I254" s="266">
        <v>65372</v>
      </c>
      <c r="J254" s="270">
        <v>9140</v>
      </c>
      <c r="K254" s="232">
        <v>36190</v>
      </c>
      <c r="L254" s="245">
        <v>3904</v>
      </c>
      <c r="M254" s="269"/>
      <c r="N254" s="243">
        <v>114606</v>
      </c>
      <c r="O254" s="244">
        <v>38966</v>
      </c>
      <c r="P254" s="173">
        <v>1719</v>
      </c>
      <c r="Q254" s="230">
        <f t="shared" si="4"/>
        <v>155291</v>
      </c>
      <c r="R254" s="158"/>
      <c r="S254" s="221"/>
      <c r="T254" s="227">
        <v>32816</v>
      </c>
      <c r="U254" s="228">
        <v>11156</v>
      </c>
      <c r="V254" s="229">
        <v>489</v>
      </c>
      <c r="W254" s="230">
        <v>44461</v>
      </c>
    </row>
    <row r="255" spans="1:23" ht="27.6" x14ac:dyDescent="0.25">
      <c r="A255" s="78">
        <v>48623792</v>
      </c>
      <c r="B255" s="80" t="s">
        <v>706</v>
      </c>
      <c r="C255" s="89">
        <v>7488</v>
      </c>
      <c r="D255" s="74">
        <v>3117</v>
      </c>
      <c r="E255" s="88" t="s">
        <v>548</v>
      </c>
      <c r="F255" s="74">
        <v>45</v>
      </c>
      <c r="G255" s="77" t="s">
        <v>705</v>
      </c>
      <c r="H255" s="79">
        <v>8</v>
      </c>
      <c r="I255" s="266">
        <v>42507</v>
      </c>
      <c r="J255" s="270">
        <v>9759</v>
      </c>
      <c r="K255" s="232">
        <v>23532</v>
      </c>
      <c r="L255" s="245">
        <v>4168</v>
      </c>
      <c r="M255" s="269"/>
      <c r="N255" s="243">
        <v>79966</v>
      </c>
      <c r="O255" s="244">
        <v>27188</v>
      </c>
      <c r="P255" s="173">
        <v>1199</v>
      </c>
      <c r="Q255" s="230">
        <f t="shared" si="4"/>
        <v>108353</v>
      </c>
      <c r="R255" s="158"/>
      <c r="S255" s="221"/>
      <c r="T255" s="227">
        <v>13466</v>
      </c>
      <c r="U255" s="228">
        <v>4578</v>
      </c>
      <c r="V255" s="229">
        <v>199</v>
      </c>
      <c r="W255" s="230">
        <v>18243</v>
      </c>
    </row>
    <row r="256" spans="1:23" ht="27.6" x14ac:dyDescent="0.25">
      <c r="A256" s="78">
        <v>75016311</v>
      </c>
      <c r="B256" s="80" t="s">
        <v>708</v>
      </c>
      <c r="C256" s="89">
        <v>7489</v>
      </c>
      <c r="D256" s="74">
        <v>3117</v>
      </c>
      <c r="E256" s="88" t="s">
        <v>548</v>
      </c>
      <c r="F256" s="74">
        <v>46</v>
      </c>
      <c r="G256" s="77" t="s">
        <v>707</v>
      </c>
      <c r="H256" s="79">
        <v>8</v>
      </c>
      <c r="I256" s="266">
        <v>41140</v>
      </c>
      <c r="J256" s="270">
        <v>4420</v>
      </c>
      <c r="K256" s="232">
        <v>22775</v>
      </c>
      <c r="L256" s="245">
        <v>1888</v>
      </c>
      <c r="M256" s="269"/>
      <c r="N256" s="243">
        <v>70223</v>
      </c>
      <c r="O256" s="244">
        <v>23876</v>
      </c>
      <c r="P256" s="173">
        <v>1053</v>
      </c>
      <c r="Q256" s="230">
        <f t="shared" si="4"/>
        <v>95152</v>
      </c>
      <c r="R256" s="158"/>
      <c r="S256" s="221"/>
      <c r="T256" s="227">
        <v>11502.999999999993</v>
      </c>
      <c r="U256" s="228">
        <v>3916</v>
      </c>
      <c r="V256" s="229">
        <v>173</v>
      </c>
      <c r="W256" s="230">
        <v>15591.999999999993</v>
      </c>
    </row>
    <row r="257" spans="1:23" ht="27.6" x14ac:dyDescent="0.25">
      <c r="A257" s="78">
        <v>71010238</v>
      </c>
      <c r="B257" s="80" t="s">
        <v>710</v>
      </c>
      <c r="C257" s="89">
        <v>7490</v>
      </c>
      <c r="D257" s="74">
        <v>3117</v>
      </c>
      <c r="E257" s="88" t="s">
        <v>548</v>
      </c>
      <c r="F257" s="74">
        <v>47</v>
      </c>
      <c r="G257" s="77" t="s">
        <v>709</v>
      </c>
      <c r="H257" s="79">
        <v>8</v>
      </c>
      <c r="I257" s="266">
        <v>34961</v>
      </c>
      <c r="J257" s="270">
        <v>7785</v>
      </c>
      <c r="K257" s="232">
        <v>19354</v>
      </c>
      <c r="L257" s="245">
        <v>3325</v>
      </c>
      <c r="M257" s="269"/>
      <c r="N257" s="243">
        <v>65425</v>
      </c>
      <c r="O257" s="244">
        <v>22245</v>
      </c>
      <c r="P257" s="173">
        <v>981</v>
      </c>
      <c r="Q257" s="230">
        <f t="shared" si="4"/>
        <v>88651</v>
      </c>
      <c r="R257" s="158"/>
      <c r="S257" s="221"/>
      <c r="T257" s="227">
        <v>9905.0000000000073</v>
      </c>
      <c r="U257" s="228">
        <v>3365</v>
      </c>
      <c r="V257" s="229">
        <v>151</v>
      </c>
      <c r="W257" s="230">
        <v>13421.000000000007</v>
      </c>
    </row>
    <row r="258" spans="1:23" x14ac:dyDescent="0.25">
      <c r="A258" s="78">
        <v>75015650</v>
      </c>
      <c r="B258" s="80" t="s">
        <v>712</v>
      </c>
      <c r="C258" s="89">
        <v>7492</v>
      </c>
      <c r="D258" s="74">
        <v>3111</v>
      </c>
      <c r="E258" s="88" t="s">
        <v>548</v>
      </c>
      <c r="F258" s="74">
        <v>48</v>
      </c>
      <c r="G258" s="77" t="s">
        <v>711</v>
      </c>
      <c r="H258" s="79">
        <v>8</v>
      </c>
      <c r="I258" s="266">
        <v>42500</v>
      </c>
      <c r="J258" s="270">
        <v>12375</v>
      </c>
      <c r="K258" s="232">
        <v>23528</v>
      </c>
      <c r="L258" s="245">
        <v>5285</v>
      </c>
      <c r="M258" s="269"/>
      <c r="N258" s="243">
        <v>83688</v>
      </c>
      <c r="O258" s="244">
        <v>28454</v>
      </c>
      <c r="P258" s="173">
        <v>1255</v>
      </c>
      <c r="Q258" s="230">
        <f t="shared" si="4"/>
        <v>113397</v>
      </c>
      <c r="R258" s="158"/>
      <c r="S258" s="221"/>
      <c r="T258" s="227">
        <v>12158</v>
      </c>
      <c r="U258" s="228">
        <v>4134</v>
      </c>
      <c r="V258" s="229">
        <v>185</v>
      </c>
      <c r="W258" s="230">
        <v>16477</v>
      </c>
    </row>
    <row r="259" spans="1:23" x14ac:dyDescent="0.25">
      <c r="A259" s="78">
        <v>75015731</v>
      </c>
      <c r="B259" s="80" t="s">
        <v>714</v>
      </c>
      <c r="C259" s="89">
        <v>7493</v>
      </c>
      <c r="D259" s="74">
        <v>3113</v>
      </c>
      <c r="E259" s="88" t="s">
        <v>548</v>
      </c>
      <c r="F259" s="74">
        <v>49</v>
      </c>
      <c r="G259" s="77" t="s">
        <v>713</v>
      </c>
      <c r="H259" s="79">
        <v>8</v>
      </c>
      <c r="I259" s="266">
        <v>106403</v>
      </c>
      <c r="J259" s="270">
        <v>16363</v>
      </c>
      <c r="K259" s="232">
        <v>58904</v>
      </c>
      <c r="L259" s="245">
        <v>6989</v>
      </c>
      <c r="M259" s="269"/>
      <c r="N259" s="243">
        <v>188659</v>
      </c>
      <c r="O259" s="244">
        <v>64144</v>
      </c>
      <c r="P259" s="173">
        <v>2830</v>
      </c>
      <c r="Q259" s="230">
        <f t="shared" si="4"/>
        <v>255633</v>
      </c>
      <c r="R259" s="158"/>
      <c r="S259" s="221"/>
      <c r="T259" s="227">
        <v>45679</v>
      </c>
      <c r="U259" s="228">
        <v>15534</v>
      </c>
      <c r="V259" s="229">
        <v>690</v>
      </c>
      <c r="W259" s="230">
        <v>61903</v>
      </c>
    </row>
    <row r="260" spans="1:23" x14ac:dyDescent="0.25">
      <c r="A260" s="78">
        <v>75015714</v>
      </c>
      <c r="B260" s="80" t="s">
        <v>716</v>
      </c>
      <c r="C260" s="89">
        <v>7494</v>
      </c>
      <c r="D260" s="74">
        <v>3111</v>
      </c>
      <c r="E260" s="88" t="s">
        <v>548</v>
      </c>
      <c r="F260" s="74">
        <v>50</v>
      </c>
      <c r="G260" s="77" t="s">
        <v>715</v>
      </c>
      <c r="H260" s="79">
        <v>8</v>
      </c>
      <c r="I260" s="266">
        <v>9560</v>
      </c>
      <c r="J260" s="270">
        <v>6212</v>
      </c>
      <c r="K260" s="232">
        <v>5292</v>
      </c>
      <c r="L260" s="245">
        <v>2653</v>
      </c>
      <c r="M260" s="269"/>
      <c r="N260" s="243">
        <v>23717</v>
      </c>
      <c r="O260" s="244">
        <v>8064</v>
      </c>
      <c r="P260" s="173">
        <v>356</v>
      </c>
      <c r="Q260" s="230">
        <f t="shared" si="4"/>
        <v>32137</v>
      </c>
      <c r="R260" s="158"/>
      <c r="S260" s="221"/>
      <c r="T260" s="227">
        <v>4847</v>
      </c>
      <c r="U260" s="228">
        <v>1644</v>
      </c>
      <c r="V260" s="229">
        <v>76</v>
      </c>
      <c r="W260" s="230">
        <v>6567</v>
      </c>
    </row>
    <row r="261" spans="1:23" x14ac:dyDescent="0.25">
      <c r="A261" s="78">
        <v>75015633</v>
      </c>
      <c r="B261" s="80" t="s">
        <v>718</v>
      </c>
      <c r="C261" s="89">
        <v>7495</v>
      </c>
      <c r="D261" s="74">
        <v>3117</v>
      </c>
      <c r="E261" s="88" t="s">
        <v>548</v>
      </c>
      <c r="F261" s="74">
        <v>51</v>
      </c>
      <c r="G261" s="77" t="s">
        <v>717</v>
      </c>
      <c r="H261" s="79">
        <v>8</v>
      </c>
      <c r="I261" s="266">
        <v>34980</v>
      </c>
      <c r="J261" s="270">
        <v>1840</v>
      </c>
      <c r="K261" s="232">
        <v>19365</v>
      </c>
      <c r="L261" s="245">
        <v>786</v>
      </c>
      <c r="M261" s="269"/>
      <c r="N261" s="243">
        <v>56971</v>
      </c>
      <c r="O261" s="244">
        <v>19370</v>
      </c>
      <c r="P261" s="173">
        <v>855</v>
      </c>
      <c r="Q261" s="230">
        <f t="shared" si="4"/>
        <v>77196</v>
      </c>
      <c r="R261" s="158"/>
      <c r="S261" s="221"/>
      <c r="T261" s="227">
        <v>8531</v>
      </c>
      <c r="U261" s="228">
        <v>2900</v>
      </c>
      <c r="V261" s="229">
        <v>125</v>
      </c>
      <c r="W261" s="230">
        <v>11556</v>
      </c>
    </row>
    <row r="262" spans="1:23" x14ac:dyDescent="0.25">
      <c r="A262" s="78">
        <v>70992568</v>
      </c>
      <c r="B262" s="80" t="s">
        <v>720</v>
      </c>
      <c r="C262" s="89">
        <v>7496</v>
      </c>
      <c r="D262" s="74">
        <v>3117</v>
      </c>
      <c r="E262" s="88" t="s">
        <v>548</v>
      </c>
      <c r="F262" s="74">
        <v>52</v>
      </c>
      <c r="G262" s="77" t="s">
        <v>719</v>
      </c>
      <c r="H262" s="79">
        <v>8</v>
      </c>
      <c r="I262" s="266">
        <v>44571</v>
      </c>
      <c r="J262" s="270">
        <v>7360</v>
      </c>
      <c r="K262" s="232">
        <v>24674</v>
      </c>
      <c r="L262" s="245">
        <v>3143</v>
      </c>
      <c r="M262" s="269"/>
      <c r="N262" s="243">
        <v>79748</v>
      </c>
      <c r="O262" s="244">
        <v>27114</v>
      </c>
      <c r="P262" s="173">
        <v>1196</v>
      </c>
      <c r="Q262" s="230">
        <f t="shared" si="4"/>
        <v>108058</v>
      </c>
      <c r="R262" s="158"/>
      <c r="S262" s="221"/>
      <c r="T262" s="227">
        <v>14748</v>
      </c>
      <c r="U262" s="228">
        <v>5014</v>
      </c>
      <c r="V262" s="229">
        <v>216</v>
      </c>
      <c r="W262" s="230">
        <v>19978</v>
      </c>
    </row>
    <row r="263" spans="1:23" s="90" customFormat="1" x14ac:dyDescent="0.25">
      <c r="A263" s="85">
        <v>71294198</v>
      </c>
      <c r="B263" s="83" t="s">
        <v>722</v>
      </c>
      <c r="C263" s="89">
        <v>7515</v>
      </c>
      <c r="D263" s="74">
        <v>3111</v>
      </c>
      <c r="E263" s="88"/>
      <c r="F263" s="74">
        <v>53</v>
      </c>
      <c r="G263" s="77" t="s">
        <v>721</v>
      </c>
      <c r="H263" s="79">
        <v>8</v>
      </c>
      <c r="I263" s="266">
        <v>9320</v>
      </c>
      <c r="J263" s="270">
        <v>3661</v>
      </c>
      <c r="K263" s="232">
        <v>5160</v>
      </c>
      <c r="L263" s="245">
        <v>1564</v>
      </c>
      <c r="M263" s="269"/>
      <c r="N263" s="243">
        <v>19705</v>
      </c>
      <c r="O263" s="244">
        <v>6700</v>
      </c>
      <c r="P263" s="173">
        <v>296</v>
      </c>
      <c r="Q263" s="230">
        <f t="shared" ref="Q263:Q326" si="5">SUM(N263:P263)</f>
        <v>26701</v>
      </c>
      <c r="R263" s="159"/>
      <c r="S263" s="225"/>
      <c r="T263" s="227">
        <v>3665</v>
      </c>
      <c r="U263" s="228">
        <v>1250</v>
      </c>
      <c r="V263" s="229">
        <v>56</v>
      </c>
      <c r="W263" s="230">
        <v>4971</v>
      </c>
    </row>
    <row r="264" spans="1:23" ht="27.6" x14ac:dyDescent="0.25">
      <c r="A264" s="78">
        <v>71010076</v>
      </c>
      <c r="B264" s="80" t="s">
        <v>724</v>
      </c>
      <c r="C264" s="89">
        <v>7498</v>
      </c>
      <c r="D264" s="74">
        <v>3111</v>
      </c>
      <c r="E264" s="88" t="s">
        <v>548</v>
      </c>
      <c r="F264" s="74">
        <v>1</v>
      </c>
      <c r="G264" s="77" t="s">
        <v>723</v>
      </c>
      <c r="H264" s="79">
        <v>9</v>
      </c>
      <c r="I264" s="266">
        <v>50096</v>
      </c>
      <c r="J264" s="270">
        <v>13533</v>
      </c>
      <c r="K264" s="232">
        <v>27733</v>
      </c>
      <c r="L264" s="245">
        <v>5780</v>
      </c>
      <c r="M264" s="269"/>
      <c r="N264" s="243">
        <v>97142</v>
      </c>
      <c r="O264" s="244">
        <v>33028</v>
      </c>
      <c r="P264" s="173">
        <v>1457</v>
      </c>
      <c r="Q264" s="230">
        <f t="shared" si="5"/>
        <v>131627</v>
      </c>
      <c r="R264" s="158"/>
      <c r="S264" s="221"/>
      <c r="T264" s="227">
        <v>16362</v>
      </c>
      <c r="U264" s="228">
        <v>5558</v>
      </c>
      <c r="V264" s="229">
        <v>247</v>
      </c>
      <c r="W264" s="230">
        <v>22167</v>
      </c>
    </row>
    <row r="265" spans="1:23" ht="27.6" x14ac:dyDescent="0.25">
      <c r="A265" s="78">
        <v>75004674</v>
      </c>
      <c r="B265" s="80" t="s">
        <v>726</v>
      </c>
      <c r="C265" s="89">
        <v>7499</v>
      </c>
      <c r="D265" s="74">
        <v>3111</v>
      </c>
      <c r="E265" s="88" t="s">
        <v>548</v>
      </c>
      <c r="F265" s="74">
        <v>2</v>
      </c>
      <c r="G265" s="77" t="s">
        <v>725</v>
      </c>
      <c r="H265" s="79">
        <v>9</v>
      </c>
      <c r="I265" s="266">
        <v>62295</v>
      </c>
      <c r="J265" s="270">
        <v>14466</v>
      </c>
      <c r="K265" s="232">
        <v>34486</v>
      </c>
      <c r="L265" s="245">
        <v>6178</v>
      </c>
      <c r="M265" s="269"/>
      <c r="N265" s="243">
        <v>117425</v>
      </c>
      <c r="O265" s="244">
        <v>39925</v>
      </c>
      <c r="P265" s="173">
        <v>1761</v>
      </c>
      <c r="Q265" s="230">
        <f t="shared" si="5"/>
        <v>159111</v>
      </c>
      <c r="R265" s="158"/>
      <c r="S265" s="221"/>
      <c r="T265" s="227">
        <v>18675</v>
      </c>
      <c r="U265" s="228">
        <v>6345</v>
      </c>
      <c r="V265" s="229">
        <v>281</v>
      </c>
      <c r="W265" s="230">
        <v>25301</v>
      </c>
    </row>
    <row r="266" spans="1:23" ht="27.6" x14ac:dyDescent="0.25">
      <c r="A266" s="78">
        <v>857688</v>
      </c>
      <c r="B266" s="80" t="s">
        <v>728</v>
      </c>
      <c r="C266" s="89">
        <v>7500</v>
      </c>
      <c r="D266" s="74">
        <v>3113</v>
      </c>
      <c r="E266" s="88" t="s">
        <v>548</v>
      </c>
      <c r="F266" s="74">
        <v>3</v>
      </c>
      <c r="G266" s="77" t="s">
        <v>727</v>
      </c>
      <c r="H266" s="79">
        <v>9</v>
      </c>
      <c r="I266" s="266">
        <v>153896</v>
      </c>
      <c r="J266" s="270">
        <v>11480</v>
      </c>
      <c r="K266" s="232">
        <v>85196</v>
      </c>
      <c r="L266" s="245">
        <v>4903</v>
      </c>
      <c r="M266" s="269"/>
      <c r="N266" s="243">
        <v>255475</v>
      </c>
      <c r="O266" s="244">
        <v>86862</v>
      </c>
      <c r="P266" s="173">
        <v>3832</v>
      </c>
      <c r="Q266" s="230">
        <f t="shared" si="5"/>
        <v>346169</v>
      </c>
      <c r="R266" s="158"/>
      <c r="S266" s="221"/>
      <c r="T266" s="227">
        <v>65005</v>
      </c>
      <c r="U266" s="228">
        <v>22101.999999999993</v>
      </c>
      <c r="V266" s="229">
        <v>972</v>
      </c>
      <c r="W266" s="230">
        <v>88079</v>
      </c>
    </row>
    <row r="267" spans="1:23" ht="27.6" x14ac:dyDescent="0.25">
      <c r="A267" s="78">
        <v>857858</v>
      </c>
      <c r="B267" s="80" t="s">
        <v>730</v>
      </c>
      <c r="C267" s="89">
        <v>7501</v>
      </c>
      <c r="D267" s="74">
        <v>3113</v>
      </c>
      <c r="E267" s="88" t="s">
        <v>548</v>
      </c>
      <c r="F267" s="74">
        <v>4</v>
      </c>
      <c r="G267" s="77" t="s">
        <v>729</v>
      </c>
      <c r="H267" s="79">
        <v>9</v>
      </c>
      <c r="I267" s="266">
        <v>166949</v>
      </c>
      <c r="J267" s="270">
        <v>27170</v>
      </c>
      <c r="K267" s="232">
        <v>92422</v>
      </c>
      <c r="L267" s="245">
        <v>11604</v>
      </c>
      <c r="M267" s="269"/>
      <c r="N267" s="243">
        <v>298145</v>
      </c>
      <c r="O267" s="244">
        <v>101369</v>
      </c>
      <c r="P267" s="173">
        <v>4472</v>
      </c>
      <c r="Q267" s="230">
        <f t="shared" si="5"/>
        <v>403986</v>
      </c>
      <c r="R267" s="158"/>
      <c r="S267" s="221"/>
      <c r="T267" s="227">
        <v>57895</v>
      </c>
      <c r="U267" s="228">
        <v>19679</v>
      </c>
      <c r="V267" s="229">
        <v>872</v>
      </c>
      <c r="W267" s="230">
        <v>78446</v>
      </c>
    </row>
    <row r="268" spans="1:23" ht="27.6" x14ac:dyDescent="0.25">
      <c r="A268" s="78">
        <v>66289483</v>
      </c>
      <c r="B268" s="80" t="s">
        <v>732</v>
      </c>
      <c r="C268" s="89">
        <v>7503</v>
      </c>
      <c r="D268" s="74">
        <v>3231</v>
      </c>
      <c r="E268" s="88" t="s">
        <v>548</v>
      </c>
      <c r="F268" s="74">
        <v>5</v>
      </c>
      <c r="G268" s="77" t="s">
        <v>731</v>
      </c>
      <c r="H268" s="79">
        <v>9</v>
      </c>
      <c r="I268" s="266">
        <v>163906</v>
      </c>
      <c r="J268" s="270">
        <v>5710</v>
      </c>
      <c r="K268" s="232">
        <v>90738</v>
      </c>
      <c r="L268" s="245">
        <v>2439</v>
      </c>
      <c r="M268" s="269"/>
      <c r="N268" s="243">
        <v>262793</v>
      </c>
      <c r="O268" s="244">
        <v>89350</v>
      </c>
      <c r="P268" s="173">
        <v>3942</v>
      </c>
      <c r="Q268" s="230">
        <f t="shared" si="5"/>
        <v>356085</v>
      </c>
      <c r="R268" s="158"/>
      <c r="S268" s="221"/>
      <c r="T268" s="227">
        <v>54893</v>
      </c>
      <c r="U268" s="228">
        <v>18660</v>
      </c>
      <c r="V268" s="229">
        <v>822</v>
      </c>
      <c r="W268" s="230">
        <v>74375</v>
      </c>
    </row>
    <row r="269" spans="1:23" ht="27.6" x14ac:dyDescent="0.25">
      <c r="A269" s="78">
        <v>71010106</v>
      </c>
      <c r="B269" s="80" t="s">
        <v>734</v>
      </c>
      <c r="C269" s="89">
        <v>7504</v>
      </c>
      <c r="D269" s="74">
        <v>3233</v>
      </c>
      <c r="E269" s="88" t="s">
        <v>548</v>
      </c>
      <c r="F269" s="74">
        <v>6</v>
      </c>
      <c r="G269" s="77" t="s">
        <v>733</v>
      </c>
      <c r="H269" s="79">
        <v>9</v>
      </c>
      <c r="I269" s="266">
        <v>15760</v>
      </c>
      <c r="J269" s="270">
        <v>4560</v>
      </c>
      <c r="K269" s="232">
        <v>8725</v>
      </c>
      <c r="L269" s="245">
        <v>1948</v>
      </c>
      <c r="M269" s="269"/>
      <c r="N269" s="243">
        <v>30993</v>
      </c>
      <c r="O269" s="244">
        <v>10538</v>
      </c>
      <c r="P269" s="173">
        <v>465</v>
      </c>
      <c r="Q269" s="230">
        <f t="shared" si="5"/>
        <v>41996</v>
      </c>
      <c r="R269" s="158"/>
      <c r="S269" s="221"/>
      <c r="T269" s="227">
        <v>5912.9999999999964</v>
      </c>
      <c r="U269" s="228">
        <v>2008</v>
      </c>
      <c r="V269" s="229">
        <v>85</v>
      </c>
      <c r="W269" s="230">
        <v>8005.9999999999964</v>
      </c>
    </row>
    <row r="270" spans="1:23" s="90" customFormat="1" ht="27.6" x14ac:dyDescent="0.25">
      <c r="A270" s="85">
        <v>71003223</v>
      </c>
      <c r="B270" s="83" t="s">
        <v>736</v>
      </c>
      <c r="C270" s="89">
        <v>7509</v>
      </c>
      <c r="D270" s="74">
        <v>3117</v>
      </c>
      <c r="E270" s="88" t="s">
        <v>548</v>
      </c>
      <c r="F270" s="74">
        <v>7</v>
      </c>
      <c r="G270" s="77" t="s">
        <v>735</v>
      </c>
      <c r="H270" s="79">
        <v>9</v>
      </c>
      <c r="I270" s="266">
        <v>46273</v>
      </c>
      <c r="J270" s="270">
        <v>10928</v>
      </c>
      <c r="K270" s="232">
        <v>25616</v>
      </c>
      <c r="L270" s="245">
        <v>4667</v>
      </c>
      <c r="M270" s="269"/>
      <c r="N270" s="243">
        <v>87484</v>
      </c>
      <c r="O270" s="244">
        <v>29745</v>
      </c>
      <c r="P270" s="173">
        <v>1312</v>
      </c>
      <c r="Q270" s="230">
        <f t="shared" si="5"/>
        <v>118541</v>
      </c>
      <c r="R270" s="159"/>
      <c r="S270" s="225"/>
      <c r="T270" s="227">
        <v>14644</v>
      </c>
      <c r="U270" s="228">
        <v>4975</v>
      </c>
      <c r="V270" s="229">
        <v>222</v>
      </c>
      <c r="W270" s="230">
        <v>19841</v>
      </c>
    </row>
    <row r="271" spans="1:23" ht="27.6" x14ac:dyDescent="0.25">
      <c r="A271" s="78">
        <v>70986134</v>
      </c>
      <c r="B271" s="80" t="s">
        <v>738</v>
      </c>
      <c r="C271" s="89">
        <v>7510</v>
      </c>
      <c r="D271" s="74">
        <v>3117</v>
      </c>
      <c r="E271" s="88" t="s">
        <v>548</v>
      </c>
      <c r="F271" s="74">
        <v>8</v>
      </c>
      <c r="G271" s="77" t="s">
        <v>737</v>
      </c>
      <c r="H271" s="79">
        <v>9</v>
      </c>
      <c r="I271" s="266">
        <v>32069</v>
      </c>
      <c r="J271" s="270">
        <v>8492</v>
      </c>
      <c r="K271" s="232">
        <v>17753</v>
      </c>
      <c r="L271" s="245">
        <v>3627</v>
      </c>
      <c r="M271" s="269"/>
      <c r="N271" s="243">
        <v>61941</v>
      </c>
      <c r="O271" s="244">
        <v>21060</v>
      </c>
      <c r="P271" s="173">
        <v>929</v>
      </c>
      <c r="Q271" s="230">
        <f t="shared" si="5"/>
        <v>83930</v>
      </c>
      <c r="R271" s="158"/>
      <c r="S271" s="221"/>
      <c r="T271" s="227">
        <v>10981</v>
      </c>
      <c r="U271" s="228">
        <v>3730</v>
      </c>
      <c r="V271" s="229">
        <v>169</v>
      </c>
      <c r="W271" s="230">
        <v>14880</v>
      </c>
    </row>
    <row r="272" spans="1:23" ht="27.6" x14ac:dyDescent="0.25">
      <c r="A272" s="78">
        <v>70990824</v>
      </c>
      <c r="B272" s="80" t="s">
        <v>740</v>
      </c>
      <c r="C272" s="89">
        <v>7511</v>
      </c>
      <c r="D272" s="74">
        <v>3117</v>
      </c>
      <c r="E272" s="88" t="s">
        <v>548</v>
      </c>
      <c r="F272" s="74">
        <v>9</v>
      </c>
      <c r="G272" s="77" t="s">
        <v>739</v>
      </c>
      <c r="H272" s="79">
        <v>9</v>
      </c>
      <c r="I272" s="266">
        <v>26891</v>
      </c>
      <c r="J272" s="270">
        <v>4939</v>
      </c>
      <c r="K272" s="232">
        <v>14887</v>
      </c>
      <c r="L272" s="245">
        <v>2109</v>
      </c>
      <c r="M272" s="269"/>
      <c r="N272" s="243">
        <v>48826</v>
      </c>
      <c r="O272" s="244">
        <v>16601</v>
      </c>
      <c r="P272" s="173">
        <v>732</v>
      </c>
      <c r="Q272" s="230">
        <f t="shared" si="5"/>
        <v>66159</v>
      </c>
      <c r="R272" s="158"/>
      <c r="S272" s="221"/>
      <c r="T272" s="227">
        <v>7176</v>
      </c>
      <c r="U272" s="228">
        <v>2441</v>
      </c>
      <c r="V272" s="229">
        <v>112</v>
      </c>
      <c r="W272" s="230">
        <v>9729</v>
      </c>
    </row>
    <row r="273" spans="1:23" ht="27.6" x14ac:dyDescent="0.25">
      <c r="A273" s="78">
        <v>75016800</v>
      </c>
      <c r="B273" s="80" t="s">
        <v>742</v>
      </c>
      <c r="C273" s="89">
        <v>7512</v>
      </c>
      <c r="D273" s="74">
        <v>3117</v>
      </c>
      <c r="E273" s="88" t="s">
        <v>548</v>
      </c>
      <c r="F273" s="74">
        <v>10</v>
      </c>
      <c r="G273" s="77" t="s">
        <v>741</v>
      </c>
      <c r="H273" s="79">
        <v>9</v>
      </c>
      <c r="I273" s="266">
        <v>63096</v>
      </c>
      <c r="J273" s="270">
        <v>9874</v>
      </c>
      <c r="K273" s="232">
        <v>34930</v>
      </c>
      <c r="L273" s="245">
        <v>4217</v>
      </c>
      <c r="M273" s="269"/>
      <c r="N273" s="243">
        <v>112117</v>
      </c>
      <c r="O273" s="244">
        <v>38120</v>
      </c>
      <c r="P273" s="173">
        <v>1682</v>
      </c>
      <c r="Q273" s="230">
        <f t="shared" si="5"/>
        <v>151919</v>
      </c>
      <c r="R273" s="158"/>
      <c r="S273" s="221"/>
      <c r="T273" s="227">
        <v>27887</v>
      </c>
      <c r="U273" s="228">
        <v>9480</v>
      </c>
      <c r="V273" s="229">
        <v>422</v>
      </c>
      <c r="W273" s="230">
        <v>37789</v>
      </c>
    </row>
    <row r="274" spans="1:23" x14ac:dyDescent="0.25">
      <c r="A274" s="78">
        <v>70985847</v>
      </c>
      <c r="B274" s="80" t="s">
        <v>744</v>
      </c>
      <c r="C274" s="89">
        <v>7513</v>
      </c>
      <c r="D274" s="74">
        <v>3111</v>
      </c>
      <c r="E274" s="88" t="s">
        <v>548</v>
      </c>
      <c r="F274" s="74">
        <v>11</v>
      </c>
      <c r="G274" s="77" t="s">
        <v>743</v>
      </c>
      <c r="H274" s="79">
        <v>9</v>
      </c>
      <c r="I274" s="266">
        <v>7868</v>
      </c>
      <c r="J274" s="270">
        <v>3216</v>
      </c>
      <c r="K274" s="232">
        <v>4356</v>
      </c>
      <c r="L274" s="245">
        <v>1374</v>
      </c>
      <c r="M274" s="269"/>
      <c r="N274" s="243">
        <v>16814</v>
      </c>
      <c r="O274" s="244">
        <v>5717</v>
      </c>
      <c r="P274" s="173">
        <v>252</v>
      </c>
      <c r="Q274" s="230">
        <f t="shared" si="5"/>
        <v>22783</v>
      </c>
      <c r="R274" s="158"/>
      <c r="S274" s="221"/>
      <c r="T274" s="227">
        <v>1954</v>
      </c>
      <c r="U274" s="228">
        <v>667</v>
      </c>
      <c r="V274" s="229">
        <v>32</v>
      </c>
      <c r="W274" s="230">
        <v>2653</v>
      </c>
    </row>
    <row r="275" spans="1:23" s="87" customFormat="1" x14ac:dyDescent="0.25">
      <c r="A275" s="78">
        <v>72020865</v>
      </c>
      <c r="B275" s="82" t="s">
        <v>746</v>
      </c>
      <c r="C275" s="89">
        <v>7514</v>
      </c>
      <c r="D275" s="74">
        <v>3113</v>
      </c>
      <c r="E275" s="88" t="s">
        <v>548</v>
      </c>
      <c r="F275" s="74">
        <v>12</v>
      </c>
      <c r="G275" s="77" t="s">
        <v>745</v>
      </c>
      <c r="H275" s="79">
        <v>9</v>
      </c>
      <c r="I275" s="266">
        <v>185142</v>
      </c>
      <c r="J275" s="270">
        <v>39733</v>
      </c>
      <c r="K275" s="232">
        <v>102494</v>
      </c>
      <c r="L275" s="245">
        <v>16970</v>
      </c>
      <c r="M275" s="269"/>
      <c r="N275" s="243">
        <v>344339</v>
      </c>
      <c r="O275" s="244">
        <v>117075</v>
      </c>
      <c r="P275" s="173">
        <v>5165</v>
      </c>
      <c r="Q275" s="230">
        <f t="shared" si="5"/>
        <v>466579</v>
      </c>
      <c r="R275" s="160"/>
      <c r="S275" s="224"/>
      <c r="T275" s="227">
        <v>74169</v>
      </c>
      <c r="U275" s="228">
        <v>25215</v>
      </c>
      <c r="V275" s="229">
        <v>1115</v>
      </c>
      <c r="W275" s="230">
        <v>100499</v>
      </c>
    </row>
    <row r="276" spans="1:23" x14ac:dyDescent="0.25">
      <c r="A276" s="78">
        <v>70978093</v>
      </c>
      <c r="B276" s="80" t="s">
        <v>749</v>
      </c>
      <c r="C276" s="89">
        <v>7601</v>
      </c>
      <c r="D276" s="74">
        <v>3111</v>
      </c>
      <c r="E276" s="88" t="s">
        <v>747</v>
      </c>
      <c r="F276" s="74">
        <v>1</v>
      </c>
      <c r="G276" s="77" t="s">
        <v>748</v>
      </c>
      <c r="H276" s="79">
        <v>10</v>
      </c>
      <c r="I276" s="270">
        <v>9440</v>
      </c>
      <c r="J276" s="270">
        <v>7536</v>
      </c>
      <c r="K276" s="232">
        <v>5226</v>
      </c>
      <c r="L276" s="245">
        <v>3219</v>
      </c>
      <c r="M276" s="269"/>
      <c r="N276" s="243">
        <v>25421</v>
      </c>
      <c r="O276" s="244">
        <v>8643</v>
      </c>
      <c r="P276" s="173">
        <v>381</v>
      </c>
      <c r="Q276" s="230">
        <f t="shared" si="5"/>
        <v>34445</v>
      </c>
      <c r="R276" s="158"/>
      <c r="S276" s="221"/>
      <c r="T276" s="227">
        <v>8861</v>
      </c>
      <c r="U276" s="228">
        <v>3013</v>
      </c>
      <c r="V276" s="229">
        <v>131</v>
      </c>
      <c r="W276" s="230">
        <v>12005</v>
      </c>
    </row>
    <row r="277" spans="1:23" ht="27.6" x14ac:dyDescent="0.25">
      <c r="A277" s="78">
        <v>70156506</v>
      </c>
      <c r="B277" s="84" t="s">
        <v>751</v>
      </c>
      <c r="C277" s="89">
        <v>7602</v>
      </c>
      <c r="D277" s="74">
        <v>3111</v>
      </c>
      <c r="E277" s="88" t="s">
        <v>747</v>
      </c>
      <c r="F277" s="74">
        <v>2</v>
      </c>
      <c r="G277" s="77" t="s">
        <v>750</v>
      </c>
      <c r="H277" s="79">
        <v>10</v>
      </c>
      <c r="I277" s="270">
        <v>28244</v>
      </c>
      <c r="J277" s="270">
        <v>6660</v>
      </c>
      <c r="K277" s="232">
        <v>15636</v>
      </c>
      <c r="L277" s="245">
        <v>2845</v>
      </c>
      <c r="M277" s="269"/>
      <c r="N277" s="243">
        <v>53385</v>
      </c>
      <c r="O277" s="244">
        <v>18151</v>
      </c>
      <c r="P277" s="173">
        <v>801</v>
      </c>
      <c r="Q277" s="230">
        <f t="shared" si="5"/>
        <v>72337</v>
      </c>
      <c r="R277" s="158"/>
      <c r="S277" s="221"/>
      <c r="T277" s="227">
        <v>6665</v>
      </c>
      <c r="U277" s="228">
        <v>2271</v>
      </c>
      <c r="V277" s="229">
        <v>101</v>
      </c>
      <c r="W277" s="230">
        <v>9037</v>
      </c>
    </row>
    <row r="278" spans="1:23" x14ac:dyDescent="0.25">
      <c r="A278" s="78">
        <v>70978719</v>
      </c>
      <c r="B278" s="80" t="s">
        <v>753</v>
      </c>
      <c r="C278" s="89">
        <v>7603</v>
      </c>
      <c r="D278" s="74">
        <v>3111</v>
      </c>
      <c r="E278" s="88" t="s">
        <v>747</v>
      </c>
      <c r="F278" s="74">
        <v>3</v>
      </c>
      <c r="G278" s="77" t="s">
        <v>752</v>
      </c>
      <c r="H278" s="79">
        <v>10</v>
      </c>
      <c r="I278" s="270">
        <v>22498</v>
      </c>
      <c r="J278" s="270">
        <v>12491</v>
      </c>
      <c r="K278" s="232">
        <v>12455</v>
      </c>
      <c r="L278" s="245">
        <v>5335</v>
      </c>
      <c r="M278" s="269"/>
      <c r="N278" s="243">
        <v>52779</v>
      </c>
      <c r="O278" s="244">
        <v>17945</v>
      </c>
      <c r="P278" s="173">
        <v>792</v>
      </c>
      <c r="Q278" s="230">
        <f t="shared" si="5"/>
        <v>71516</v>
      </c>
      <c r="R278" s="158"/>
      <c r="S278" s="221"/>
      <c r="T278" s="227">
        <v>13689</v>
      </c>
      <c r="U278" s="228">
        <v>4655</v>
      </c>
      <c r="V278" s="229">
        <v>202</v>
      </c>
      <c r="W278" s="230">
        <v>18546</v>
      </c>
    </row>
    <row r="279" spans="1:23" ht="27.6" x14ac:dyDescent="0.25">
      <c r="A279" s="78">
        <v>75018535</v>
      </c>
      <c r="B279" s="80" t="s">
        <v>755</v>
      </c>
      <c r="C279" s="89">
        <v>7604</v>
      </c>
      <c r="D279" s="74">
        <v>3111</v>
      </c>
      <c r="E279" s="88" t="s">
        <v>747</v>
      </c>
      <c r="F279" s="74">
        <v>4</v>
      </c>
      <c r="G279" s="77" t="s">
        <v>754</v>
      </c>
      <c r="H279" s="79">
        <v>10</v>
      </c>
      <c r="I279" s="270">
        <v>98056</v>
      </c>
      <c r="J279" s="270">
        <v>24780</v>
      </c>
      <c r="K279" s="232">
        <v>54283</v>
      </c>
      <c r="L279" s="245">
        <v>10584</v>
      </c>
      <c r="M279" s="269"/>
      <c r="N279" s="243">
        <v>187703</v>
      </c>
      <c r="O279" s="244">
        <v>63819</v>
      </c>
      <c r="P279" s="173">
        <v>2816</v>
      </c>
      <c r="Q279" s="230">
        <f t="shared" si="5"/>
        <v>254338</v>
      </c>
      <c r="R279" s="158"/>
      <c r="S279" s="221"/>
      <c r="T279" s="227">
        <v>34253</v>
      </c>
      <c r="U279" s="228">
        <v>11649</v>
      </c>
      <c r="V279" s="229">
        <v>516</v>
      </c>
      <c r="W279" s="230">
        <v>46418</v>
      </c>
    </row>
    <row r="280" spans="1:23" x14ac:dyDescent="0.25">
      <c r="A280" s="78">
        <v>75016206</v>
      </c>
      <c r="B280" s="80" t="s">
        <v>757</v>
      </c>
      <c r="C280" s="89">
        <v>7605</v>
      </c>
      <c r="D280" s="74">
        <v>3111</v>
      </c>
      <c r="E280" s="88" t="s">
        <v>747</v>
      </c>
      <c r="F280" s="74">
        <v>5</v>
      </c>
      <c r="G280" s="77" t="s">
        <v>756</v>
      </c>
      <c r="H280" s="79">
        <v>10</v>
      </c>
      <c r="I280" s="270">
        <v>49044</v>
      </c>
      <c r="J280" s="270">
        <v>11916</v>
      </c>
      <c r="K280" s="232">
        <v>27151</v>
      </c>
      <c r="L280" s="245">
        <v>5089</v>
      </c>
      <c r="M280" s="269"/>
      <c r="N280" s="243">
        <v>93200</v>
      </c>
      <c r="O280" s="244">
        <v>31688</v>
      </c>
      <c r="P280" s="173">
        <v>1398</v>
      </c>
      <c r="Q280" s="230">
        <f t="shared" si="5"/>
        <v>126286</v>
      </c>
      <c r="R280" s="158"/>
      <c r="S280" s="221"/>
      <c r="T280" s="227">
        <v>15970</v>
      </c>
      <c r="U280" s="228">
        <v>5428</v>
      </c>
      <c r="V280" s="229">
        <v>238</v>
      </c>
      <c r="W280" s="230">
        <v>21636</v>
      </c>
    </row>
    <row r="281" spans="1:23" x14ac:dyDescent="0.25">
      <c r="A281" s="78">
        <v>70188394</v>
      </c>
      <c r="B281" s="80" t="s">
        <v>759</v>
      </c>
      <c r="C281" s="89">
        <v>7606</v>
      </c>
      <c r="D281" s="74">
        <v>3111</v>
      </c>
      <c r="E281" s="88" t="s">
        <v>747</v>
      </c>
      <c r="F281" s="74">
        <v>6</v>
      </c>
      <c r="G281" s="77" t="s">
        <v>758</v>
      </c>
      <c r="H281" s="79">
        <v>10</v>
      </c>
      <c r="I281" s="270">
        <v>10520</v>
      </c>
      <c r="J281" s="270">
        <v>6448</v>
      </c>
      <c r="K281" s="232">
        <v>5824</v>
      </c>
      <c r="L281" s="245">
        <v>2754</v>
      </c>
      <c r="M281" s="269"/>
      <c r="N281" s="243">
        <v>25546</v>
      </c>
      <c r="O281" s="244">
        <v>8686</v>
      </c>
      <c r="P281" s="173">
        <v>383</v>
      </c>
      <c r="Q281" s="230">
        <f t="shared" si="5"/>
        <v>34615</v>
      </c>
      <c r="R281" s="158"/>
      <c r="S281" s="221"/>
      <c r="T281" s="227">
        <v>7016</v>
      </c>
      <c r="U281" s="228">
        <v>2386</v>
      </c>
      <c r="V281" s="229">
        <v>103</v>
      </c>
      <c r="W281" s="230">
        <v>9505</v>
      </c>
    </row>
    <row r="282" spans="1:23" x14ac:dyDescent="0.25">
      <c r="A282" s="78">
        <v>75017024</v>
      </c>
      <c r="B282" s="80" t="s">
        <v>761</v>
      </c>
      <c r="C282" s="89">
        <v>7607</v>
      </c>
      <c r="D282" s="74">
        <v>3111</v>
      </c>
      <c r="E282" s="88" t="s">
        <v>747</v>
      </c>
      <c r="F282" s="74">
        <v>7</v>
      </c>
      <c r="G282" s="77" t="s">
        <v>760</v>
      </c>
      <c r="H282" s="79">
        <v>10</v>
      </c>
      <c r="I282" s="270">
        <v>12384</v>
      </c>
      <c r="J282" s="270">
        <v>3426</v>
      </c>
      <c r="K282" s="232">
        <v>6856</v>
      </c>
      <c r="L282" s="245">
        <v>1463</v>
      </c>
      <c r="M282" s="269"/>
      <c r="N282" s="243">
        <v>24129</v>
      </c>
      <c r="O282" s="244">
        <v>8204</v>
      </c>
      <c r="P282" s="173">
        <v>362</v>
      </c>
      <c r="Q282" s="230">
        <f t="shared" si="5"/>
        <v>32695</v>
      </c>
      <c r="R282" s="158"/>
      <c r="S282" s="221"/>
      <c r="T282" s="227">
        <v>3839</v>
      </c>
      <c r="U282" s="228">
        <v>1304</v>
      </c>
      <c r="V282" s="229">
        <v>62</v>
      </c>
      <c r="W282" s="230">
        <v>5205</v>
      </c>
    </row>
    <row r="283" spans="1:23" x14ac:dyDescent="0.25">
      <c r="A283" s="78">
        <v>75015129</v>
      </c>
      <c r="B283" s="84" t="s">
        <v>763</v>
      </c>
      <c r="C283" s="89">
        <v>7608</v>
      </c>
      <c r="D283" s="74">
        <v>3111</v>
      </c>
      <c r="E283" s="88" t="s">
        <v>747</v>
      </c>
      <c r="F283" s="74">
        <v>8</v>
      </c>
      <c r="G283" s="77" t="s">
        <v>762</v>
      </c>
      <c r="H283" s="79">
        <v>10</v>
      </c>
      <c r="I283" s="270">
        <v>13240</v>
      </c>
      <c r="J283" s="270">
        <v>4096</v>
      </c>
      <c r="K283" s="232">
        <v>7330</v>
      </c>
      <c r="L283" s="245">
        <v>1749</v>
      </c>
      <c r="M283" s="269"/>
      <c r="N283" s="243">
        <v>26415</v>
      </c>
      <c r="O283" s="244">
        <v>8981</v>
      </c>
      <c r="P283" s="173">
        <v>396</v>
      </c>
      <c r="Q283" s="230">
        <f t="shared" si="5"/>
        <v>35792</v>
      </c>
      <c r="R283" s="158"/>
      <c r="S283" s="221"/>
      <c r="T283" s="227">
        <v>2855</v>
      </c>
      <c r="U283" s="228">
        <v>971</v>
      </c>
      <c r="V283" s="229">
        <v>46</v>
      </c>
      <c r="W283" s="230">
        <v>3872</v>
      </c>
    </row>
    <row r="284" spans="1:23" x14ac:dyDescent="0.25">
      <c r="A284" s="78">
        <v>70188386</v>
      </c>
      <c r="B284" s="84" t="s">
        <v>765</v>
      </c>
      <c r="C284" s="89">
        <v>7609</v>
      </c>
      <c r="D284" s="74">
        <v>3111</v>
      </c>
      <c r="E284" s="88" t="s">
        <v>747</v>
      </c>
      <c r="F284" s="74">
        <v>9</v>
      </c>
      <c r="G284" s="77" t="s">
        <v>764</v>
      </c>
      <c r="H284" s="79">
        <v>10</v>
      </c>
      <c r="I284" s="270">
        <v>9280</v>
      </c>
      <c r="J284" s="270">
        <v>4734</v>
      </c>
      <c r="K284" s="232">
        <v>5137</v>
      </c>
      <c r="L284" s="245">
        <v>2022</v>
      </c>
      <c r="M284" s="269"/>
      <c r="N284" s="243">
        <v>21173</v>
      </c>
      <c r="O284" s="244">
        <v>7199</v>
      </c>
      <c r="P284" s="173">
        <v>318</v>
      </c>
      <c r="Q284" s="230">
        <f t="shared" si="5"/>
        <v>28690</v>
      </c>
      <c r="R284" s="158"/>
      <c r="S284" s="221"/>
      <c r="T284" s="227">
        <v>5103</v>
      </c>
      <c r="U284" s="228">
        <v>1739</v>
      </c>
      <c r="V284" s="229">
        <v>78</v>
      </c>
      <c r="W284" s="230">
        <v>6920</v>
      </c>
    </row>
    <row r="285" spans="1:23" x14ac:dyDescent="0.25">
      <c r="A285" s="78">
        <v>70979731</v>
      </c>
      <c r="B285" s="84" t="s">
        <v>767</v>
      </c>
      <c r="C285" s="89">
        <v>7610</v>
      </c>
      <c r="D285" s="74">
        <v>3117</v>
      </c>
      <c r="E285" s="88" t="s">
        <v>747</v>
      </c>
      <c r="F285" s="74">
        <v>10</v>
      </c>
      <c r="G285" s="77" t="s">
        <v>766</v>
      </c>
      <c r="H285" s="79">
        <v>10</v>
      </c>
      <c r="I285" s="270">
        <v>31419</v>
      </c>
      <c r="J285" s="270">
        <v>6088</v>
      </c>
      <c r="K285" s="232">
        <v>17393</v>
      </c>
      <c r="L285" s="245">
        <v>2600</v>
      </c>
      <c r="M285" s="269"/>
      <c r="N285" s="243">
        <v>57500</v>
      </c>
      <c r="O285" s="244">
        <v>19550</v>
      </c>
      <c r="P285" s="173">
        <v>863</v>
      </c>
      <c r="Q285" s="230">
        <f t="shared" si="5"/>
        <v>77913</v>
      </c>
      <c r="R285" s="158"/>
      <c r="S285" s="221"/>
      <c r="T285" s="227">
        <v>12960</v>
      </c>
      <c r="U285" s="228">
        <v>4410</v>
      </c>
      <c r="V285" s="229">
        <v>193</v>
      </c>
      <c r="W285" s="230">
        <v>17563</v>
      </c>
    </row>
    <row r="286" spans="1:23" ht="27.6" x14ac:dyDescent="0.25">
      <c r="A286" s="78">
        <v>75016443</v>
      </c>
      <c r="B286" s="80" t="s">
        <v>769</v>
      </c>
      <c r="C286" s="89">
        <v>7611</v>
      </c>
      <c r="D286" s="74">
        <v>3117</v>
      </c>
      <c r="E286" s="88" t="s">
        <v>747</v>
      </c>
      <c r="F286" s="74">
        <v>11</v>
      </c>
      <c r="G286" s="77" t="s">
        <v>768</v>
      </c>
      <c r="H286" s="79">
        <v>10</v>
      </c>
      <c r="I286" s="270">
        <v>36997</v>
      </c>
      <c r="J286" s="270">
        <v>5810</v>
      </c>
      <c r="K286" s="232">
        <v>20481</v>
      </c>
      <c r="L286" s="245">
        <v>2481</v>
      </c>
      <c r="M286" s="269"/>
      <c r="N286" s="243">
        <v>65769</v>
      </c>
      <c r="O286" s="244">
        <v>22361</v>
      </c>
      <c r="P286" s="173">
        <v>987</v>
      </c>
      <c r="Q286" s="230">
        <f t="shared" si="5"/>
        <v>89117</v>
      </c>
      <c r="R286" s="158"/>
      <c r="S286" s="221"/>
      <c r="T286" s="227">
        <v>16029</v>
      </c>
      <c r="U286" s="228">
        <v>5451</v>
      </c>
      <c r="V286" s="229">
        <v>237</v>
      </c>
      <c r="W286" s="230">
        <v>21717</v>
      </c>
    </row>
    <row r="287" spans="1:23" x14ac:dyDescent="0.25">
      <c r="A287" s="78">
        <v>70157324</v>
      </c>
      <c r="B287" s="80" t="s">
        <v>771</v>
      </c>
      <c r="C287" s="89">
        <v>7612</v>
      </c>
      <c r="D287" s="74">
        <v>3117</v>
      </c>
      <c r="E287" s="88" t="s">
        <v>747</v>
      </c>
      <c r="F287" s="74">
        <v>12</v>
      </c>
      <c r="G287" s="77" t="s">
        <v>770</v>
      </c>
      <c r="H287" s="79">
        <v>10</v>
      </c>
      <c r="I287" s="270">
        <v>22684</v>
      </c>
      <c r="J287" s="270">
        <v>1960</v>
      </c>
      <c r="K287" s="232">
        <v>12558</v>
      </c>
      <c r="L287" s="245">
        <v>837</v>
      </c>
      <c r="M287" s="269"/>
      <c r="N287" s="243">
        <v>38039</v>
      </c>
      <c r="O287" s="244">
        <v>12933</v>
      </c>
      <c r="P287" s="173">
        <v>571</v>
      </c>
      <c r="Q287" s="230">
        <f t="shared" si="5"/>
        <v>51543</v>
      </c>
      <c r="R287" s="158"/>
      <c r="S287" s="221"/>
      <c r="T287" s="227">
        <v>6599.0000000000036</v>
      </c>
      <c r="U287" s="228">
        <v>2243</v>
      </c>
      <c r="V287" s="229">
        <v>101</v>
      </c>
      <c r="W287" s="230">
        <v>8943.0000000000036</v>
      </c>
    </row>
    <row r="288" spans="1:23" ht="27.6" x14ac:dyDescent="0.25">
      <c r="A288" s="78">
        <v>75016524</v>
      </c>
      <c r="B288" s="80" t="s">
        <v>773</v>
      </c>
      <c r="C288" s="89">
        <v>7613</v>
      </c>
      <c r="D288" s="74">
        <v>3117</v>
      </c>
      <c r="E288" s="88" t="s">
        <v>747</v>
      </c>
      <c r="F288" s="74">
        <v>13</v>
      </c>
      <c r="G288" s="77" t="s">
        <v>772</v>
      </c>
      <c r="H288" s="79">
        <v>10</v>
      </c>
      <c r="I288" s="270">
        <v>33436</v>
      </c>
      <c r="J288" s="270">
        <v>5880</v>
      </c>
      <c r="K288" s="232">
        <v>18510</v>
      </c>
      <c r="L288" s="245">
        <v>2511</v>
      </c>
      <c r="M288" s="269"/>
      <c r="N288" s="243">
        <v>60337</v>
      </c>
      <c r="O288" s="244">
        <v>20515</v>
      </c>
      <c r="P288" s="173">
        <v>905</v>
      </c>
      <c r="Q288" s="230">
        <f t="shared" si="5"/>
        <v>81757</v>
      </c>
      <c r="R288" s="158"/>
      <c r="S288" s="221"/>
      <c r="T288" s="227">
        <v>12807</v>
      </c>
      <c r="U288" s="228">
        <v>4355</v>
      </c>
      <c r="V288" s="229">
        <v>195</v>
      </c>
      <c r="W288" s="230">
        <v>17357</v>
      </c>
    </row>
    <row r="289" spans="1:23" ht="27.6" x14ac:dyDescent="0.25">
      <c r="A289" s="78">
        <v>75017571</v>
      </c>
      <c r="B289" s="84" t="s">
        <v>775</v>
      </c>
      <c r="C289" s="89">
        <v>7614</v>
      </c>
      <c r="D289" s="74">
        <v>3113</v>
      </c>
      <c r="E289" s="88" t="s">
        <v>747</v>
      </c>
      <c r="F289" s="74">
        <v>14</v>
      </c>
      <c r="G289" s="77" t="s">
        <v>774</v>
      </c>
      <c r="H289" s="79">
        <v>10</v>
      </c>
      <c r="I289" s="270">
        <v>115698</v>
      </c>
      <c r="J289" s="270">
        <v>16020</v>
      </c>
      <c r="K289" s="232">
        <v>64050</v>
      </c>
      <c r="L289" s="245">
        <v>6842</v>
      </c>
      <c r="M289" s="269"/>
      <c r="N289" s="243">
        <v>202610</v>
      </c>
      <c r="O289" s="244">
        <v>68887</v>
      </c>
      <c r="P289" s="173">
        <v>3039</v>
      </c>
      <c r="Q289" s="230">
        <f t="shared" si="5"/>
        <v>274536</v>
      </c>
      <c r="R289" s="158"/>
      <c r="S289" s="221"/>
      <c r="T289" s="227">
        <v>53650.000000000029</v>
      </c>
      <c r="U289" s="228">
        <v>18237</v>
      </c>
      <c r="V289" s="229">
        <v>809</v>
      </c>
      <c r="W289" s="230">
        <v>72696.000000000029</v>
      </c>
    </row>
    <row r="290" spans="1:23" ht="27.6" x14ac:dyDescent="0.25">
      <c r="A290" s="78">
        <v>75015919</v>
      </c>
      <c r="B290" s="80" t="s">
        <v>777</v>
      </c>
      <c r="C290" s="89">
        <v>7615</v>
      </c>
      <c r="D290" s="74">
        <v>3113</v>
      </c>
      <c r="E290" s="88" t="s">
        <v>747</v>
      </c>
      <c r="F290" s="74">
        <v>15</v>
      </c>
      <c r="G290" s="77" t="s">
        <v>776</v>
      </c>
      <c r="H290" s="79">
        <v>10</v>
      </c>
      <c r="I290" s="270">
        <v>60169</v>
      </c>
      <c r="J290" s="270">
        <v>9283</v>
      </c>
      <c r="K290" s="232">
        <v>33309</v>
      </c>
      <c r="L290" s="245">
        <v>3965</v>
      </c>
      <c r="M290" s="269"/>
      <c r="N290" s="243">
        <v>106726</v>
      </c>
      <c r="O290" s="244">
        <v>36287</v>
      </c>
      <c r="P290" s="173">
        <v>1601</v>
      </c>
      <c r="Q290" s="230">
        <f t="shared" si="5"/>
        <v>144614</v>
      </c>
      <c r="R290" s="158"/>
      <c r="S290" s="221"/>
      <c r="T290" s="227">
        <v>10576</v>
      </c>
      <c r="U290" s="228">
        <v>3597.0000000000036</v>
      </c>
      <c r="V290" s="229">
        <v>161</v>
      </c>
      <c r="W290" s="230">
        <v>14334.000000000004</v>
      </c>
    </row>
    <row r="291" spans="1:23" x14ac:dyDescent="0.25">
      <c r="A291" s="78">
        <v>70979723</v>
      </c>
      <c r="B291" s="80" t="s">
        <v>779</v>
      </c>
      <c r="C291" s="89">
        <v>7616</v>
      </c>
      <c r="D291" s="74">
        <v>3113</v>
      </c>
      <c r="E291" s="88" t="s">
        <v>747</v>
      </c>
      <c r="F291" s="74">
        <v>16</v>
      </c>
      <c r="G291" s="77" t="s">
        <v>778</v>
      </c>
      <c r="H291" s="79">
        <v>10</v>
      </c>
      <c r="I291" s="270">
        <v>68727</v>
      </c>
      <c r="J291" s="270">
        <v>3572</v>
      </c>
      <c r="K291" s="232">
        <v>38047</v>
      </c>
      <c r="L291" s="245">
        <v>1526</v>
      </c>
      <c r="M291" s="269"/>
      <c r="N291" s="243">
        <v>111872</v>
      </c>
      <c r="O291" s="244">
        <v>38036</v>
      </c>
      <c r="P291" s="173">
        <v>1678</v>
      </c>
      <c r="Q291" s="230">
        <f t="shared" si="5"/>
        <v>151586</v>
      </c>
      <c r="R291" s="158"/>
      <c r="S291" s="221"/>
      <c r="T291" s="227">
        <v>24092</v>
      </c>
      <c r="U291" s="228">
        <v>8186</v>
      </c>
      <c r="V291" s="229">
        <v>358</v>
      </c>
      <c r="W291" s="230">
        <v>32636</v>
      </c>
    </row>
    <row r="292" spans="1:23" ht="27.6" x14ac:dyDescent="0.25">
      <c r="A292" s="78">
        <v>75018616</v>
      </c>
      <c r="B292" s="80" t="s">
        <v>781</v>
      </c>
      <c r="C292" s="89">
        <v>7617</v>
      </c>
      <c r="D292" s="74">
        <v>3113</v>
      </c>
      <c r="E292" s="88" t="s">
        <v>747</v>
      </c>
      <c r="F292" s="74">
        <v>17</v>
      </c>
      <c r="G292" s="77" t="s">
        <v>780</v>
      </c>
      <c r="H292" s="79">
        <v>10</v>
      </c>
      <c r="I292" s="270">
        <v>187393</v>
      </c>
      <c r="J292" s="270">
        <v>15029</v>
      </c>
      <c r="K292" s="232">
        <v>103740</v>
      </c>
      <c r="L292" s="245">
        <v>6419</v>
      </c>
      <c r="M292" s="269">
        <v>11514</v>
      </c>
      <c r="N292" s="243">
        <v>324095</v>
      </c>
      <c r="O292" s="244">
        <v>110192</v>
      </c>
      <c r="P292" s="173">
        <v>4861</v>
      </c>
      <c r="Q292" s="230">
        <f t="shared" si="5"/>
        <v>439148</v>
      </c>
      <c r="R292" s="158"/>
      <c r="S292" s="221"/>
      <c r="T292" s="227">
        <v>71745</v>
      </c>
      <c r="U292" s="228">
        <v>24392</v>
      </c>
      <c r="V292" s="229">
        <v>1071</v>
      </c>
      <c r="W292" s="230">
        <v>97208</v>
      </c>
    </row>
    <row r="293" spans="1:23" ht="27.6" x14ac:dyDescent="0.25">
      <c r="A293" s="78">
        <v>75018691</v>
      </c>
      <c r="B293" s="80" t="s">
        <v>783</v>
      </c>
      <c r="C293" s="89">
        <v>7618</v>
      </c>
      <c r="D293" s="74">
        <v>3113</v>
      </c>
      <c r="E293" s="88" t="s">
        <v>747</v>
      </c>
      <c r="F293" s="74">
        <v>18</v>
      </c>
      <c r="G293" s="77" t="s">
        <v>782</v>
      </c>
      <c r="H293" s="79">
        <v>10</v>
      </c>
      <c r="I293" s="270">
        <v>107055</v>
      </c>
      <c r="J293" s="270">
        <v>7310</v>
      </c>
      <c r="K293" s="232">
        <v>59265</v>
      </c>
      <c r="L293" s="245">
        <v>3122</v>
      </c>
      <c r="M293" s="269"/>
      <c r="N293" s="243">
        <v>176752</v>
      </c>
      <c r="O293" s="244">
        <v>60096</v>
      </c>
      <c r="P293" s="173">
        <v>2651</v>
      </c>
      <c r="Q293" s="230">
        <f t="shared" si="5"/>
        <v>239499</v>
      </c>
      <c r="R293" s="158"/>
      <c r="S293" s="221"/>
      <c r="T293" s="227">
        <v>36622</v>
      </c>
      <c r="U293" s="228">
        <v>12456</v>
      </c>
      <c r="V293" s="229">
        <v>551</v>
      </c>
      <c r="W293" s="230">
        <v>49629</v>
      </c>
    </row>
    <row r="294" spans="1:23" s="86" customFormat="1" ht="27.6" x14ac:dyDescent="0.25">
      <c r="A294" s="85">
        <v>71294091</v>
      </c>
      <c r="B294" s="83" t="s">
        <v>785</v>
      </c>
      <c r="C294" s="89">
        <v>7619</v>
      </c>
      <c r="D294" s="74">
        <v>3117</v>
      </c>
      <c r="E294" s="88" t="s">
        <v>747</v>
      </c>
      <c r="F294" s="74">
        <v>19</v>
      </c>
      <c r="G294" s="77" t="s">
        <v>784</v>
      </c>
      <c r="H294" s="79">
        <v>10</v>
      </c>
      <c r="I294" s="270">
        <v>24775</v>
      </c>
      <c r="J294" s="270">
        <v>4100</v>
      </c>
      <c r="K294" s="232">
        <v>13715</v>
      </c>
      <c r="L294" s="245">
        <v>1751</v>
      </c>
      <c r="M294" s="269"/>
      <c r="N294" s="243">
        <v>44341</v>
      </c>
      <c r="O294" s="244">
        <v>15076</v>
      </c>
      <c r="P294" s="173">
        <v>665</v>
      </c>
      <c r="Q294" s="230">
        <f t="shared" si="5"/>
        <v>60082</v>
      </c>
      <c r="R294" s="159"/>
      <c r="S294" s="223"/>
      <c r="T294" s="227">
        <v>9941</v>
      </c>
      <c r="U294" s="228">
        <v>3376</v>
      </c>
      <c r="V294" s="229">
        <v>145</v>
      </c>
      <c r="W294" s="230">
        <v>13462</v>
      </c>
    </row>
    <row r="295" spans="1:23" x14ac:dyDescent="0.25">
      <c r="A295" s="78">
        <v>75015013</v>
      </c>
      <c r="B295" s="80" t="s">
        <v>787</v>
      </c>
      <c r="C295" s="89">
        <v>7620</v>
      </c>
      <c r="D295" s="74">
        <v>3113</v>
      </c>
      <c r="E295" s="88" t="s">
        <v>747</v>
      </c>
      <c r="F295" s="74">
        <v>20</v>
      </c>
      <c r="G295" s="77" t="s">
        <v>786</v>
      </c>
      <c r="H295" s="79">
        <v>10</v>
      </c>
      <c r="I295" s="270">
        <v>169889</v>
      </c>
      <c r="J295" s="270">
        <v>22440</v>
      </c>
      <c r="K295" s="232">
        <v>94050</v>
      </c>
      <c r="L295" s="245">
        <v>9584</v>
      </c>
      <c r="M295" s="269"/>
      <c r="N295" s="243">
        <v>295963</v>
      </c>
      <c r="O295" s="244">
        <v>100627</v>
      </c>
      <c r="P295" s="173">
        <v>4439</v>
      </c>
      <c r="Q295" s="230">
        <f t="shared" si="5"/>
        <v>401029</v>
      </c>
      <c r="R295" s="158"/>
      <c r="S295" s="221"/>
      <c r="T295" s="227">
        <v>73863</v>
      </c>
      <c r="U295" s="228">
        <v>25117</v>
      </c>
      <c r="V295" s="229">
        <v>1109</v>
      </c>
      <c r="W295" s="230">
        <v>100089</v>
      </c>
    </row>
    <row r="296" spans="1:23" x14ac:dyDescent="0.25">
      <c r="A296" s="78">
        <v>64224635</v>
      </c>
      <c r="B296" s="80" t="s">
        <v>789</v>
      </c>
      <c r="C296" s="89">
        <v>7621</v>
      </c>
      <c r="D296" s="74">
        <v>3233</v>
      </c>
      <c r="E296" s="88" t="s">
        <v>747</v>
      </c>
      <c r="F296" s="74">
        <v>21</v>
      </c>
      <c r="G296" s="77" t="s">
        <v>788</v>
      </c>
      <c r="H296" s="79">
        <v>10</v>
      </c>
      <c r="I296" s="270">
        <v>10680</v>
      </c>
      <c r="J296" s="270">
        <v>1696</v>
      </c>
      <c r="K296" s="232">
        <v>5912</v>
      </c>
      <c r="L296" s="245">
        <v>724</v>
      </c>
      <c r="M296" s="269"/>
      <c r="N296" s="243">
        <v>19012</v>
      </c>
      <c r="O296" s="244">
        <v>6464</v>
      </c>
      <c r="P296" s="173">
        <v>285</v>
      </c>
      <c r="Q296" s="230">
        <f t="shared" si="5"/>
        <v>25761</v>
      </c>
      <c r="R296" s="158"/>
      <c r="S296" s="221"/>
      <c r="T296" s="227">
        <v>3782.0000000000018</v>
      </c>
      <c r="U296" s="228">
        <v>1284</v>
      </c>
      <c r="V296" s="229">
        <v>55</v>
      </c>
      <c r="W296" s="230">
        <v>5121.0000000000018</v>
      </c>
    </row>
    <row r="297" spans="1:23" x14ac:dyDescent="0.25">
      <c r="A297" s="78">
        <v>71234357</v>
      </c>
      <c r="B297" s="80" t="s">
        <v>791</v>
      </c>
      <c r="C297" s="89">
        <v>7622</v>
      </c>
      <c r="D297" s="74">
        <v>3231</v>
      </c>
      <c r="E297" s="88" t="s">
        <v>747</v>
      </c>
      <c r="F297" s="74">
        <v>22</v>
      </c>
      <c r="G297" s="77" t="s">
        <v>790</v>
      </c>
      <c r="H297" s="79">
        <v>10</v>
      </c>
      <c r="I297" s="270">
        <v>109456</v>
      </c>
      <c r="J297" s="270">
        <v>5240</v>
      </c>
      <c r="K297" s="232">
        <v>60594</v>
      </c>
      <c r="L297" s="245">
        <v>2238</v>
      </c>
      <c r="M297" s="269"/>
      <c r="N297" s="243">
        <v>177528</v>
      </c>
      <c r="O297" s="244">
        <v>60360</v>
      </c>
      <c r="P297" s="173">
        <v>2663</v>
      </c>
      <c r="Q297" s="230">
        <f t="shared" si="5"/>
        <v>240551</v>
      </c>
      <c r="R297" s="158"/>
      <c r="S297" s="221"/>
      <c r="T297" s="227">
        <v>45278</v>
      </c>
      <c r="U297" s="228">
        <v>15390</v>
      </c>
      <c r="V297" s="229">
        <v>683</v>
      </c>
      <c r="W297" s="230">
        <v>61351</v>
      </c>
    </row>
    <row r="298" spans="1:23" x14ac:dyDescent="0.25">
      <c r="A298" s="78">
        <v>71231137</v>
      </c>
      <c r="B298" s="80" t="s">
        <v>793</v>
      </c>
      <c r="C298" s="89">
        <v>7623</v>
      </c>
      <c r="D298" s="74">
        <v>3231</v>
      </c>
      <c r="E298" s="88" t="s">
        <v>747</v>
      </c>
      <c r="F298" s="74">
        <v>23</v>
      </c>
      <c r="G298" s="77" t="s">
        <v>792</v>
      </c>
      <c r="H298" s="79">
        <v>10</v>
      </c>
      <c r="I298" s="270">
        <v>74822</v>
      </c>
      <c r="J298" s="270">
        <v>4400</v>
      </c>
      <c r="K298" s="232">
        <v>41421</v>
      </c>
      <c r="L298" s="245">
        <v>1879</v>
      </c>
      <c r="M298" s="269"/>
      <c r="N298" s="243">
        <v>122522</v>
      </c>
      <c r="O298" s="244">
        <v>41657</v>
      </c>
      <c r="P298" s="173">
        <v>1838</v>
      </c>
      <c r="Q298" s="230">
        <f t="shared" si="5"/>
        <v>166017</v>
      </c>
      <c r="R298" s="158"/>
      <c r="S298" s="221"/>
      <c r="T298" s="227">
        <v>29171.999999999985</v>
      </c>
      <c r="U298" s="228">
        <v>9917</v>
      </c>
      <c r="V298" s="229">
        <v>438</v>
      </c>
      <c r="W298" s="230">
        <v>39526.999999999985</v>
      </c>
    </row>
    <row r="299" spans="1:23" ht="27.6" x14ac:dyDescent="0.25">
      <c r="A299" s="78">
        <v>70888353</v>
      </c>
      <c r="B299" s="80" t="s">
        <v>795</v>
      </c>
      <c r="C299" s="89">
        <v>7624</v>
      </c>
      <c r="D299" s="74">
        <v>3113</v>
      </c>
      <c r="E299" s="88" t="s">
        <v>747</v>
      </c>
      <c r="F299" s="74">
        <v>1</v>
      </c>
      <c r="G299" s="77" t="s">
        <v>794</v>
      </c>
      <c r="H299" s="79">
        <v>11</v>
      </c>
      <c r="I299" s="270">
        <v>133347</v>
      </c>
      <c r="J299" s="270">
        <v>18083</v>
      </c>
      <c r="K299" s="232">
        <v>73820</v>
      </c>
      <c r="L299" s="245">
        <v>7723</v>
      </c>
      <c r="M299" s="269"/>
      <c r="N299" s="243">
        <v>232973</v>
      </c>
      <c r="O299" s="244">
        <v>79211</v>
      </c>
      <c r="P299" s="173">
        <v>3495</v>
      </c>
      <c r="Q299" s="230">
        <f t="shared" si="5"/>
        <v>315679</v>
      </c>
      <c r="R299" s="158"/>
      <c r="S299" s="221"/>
      <c r="T299" s="227">
        <v>50533</v>
      </c>
      <c r="U299" s="228">
        <v>17181</v>
      </c>
      <c r="V299" s="229">
        <v>755</v>
      </c>
      <c r="W299" s="230">
        <v>68469</v>
      </c>
    </row>
    <row r="300" spans="1:23" x14ac:dyDescent="0.25">
      <c r="A300" s="78">
        <v>70188874</v>
      </c>
      <c r="B300" s="80" t="s">
        <v>797</v>
      </c>
      <c r="C300" s="89">
        <v>7625</v>
      </c>
      <c r="D300" s="74">
        <v>3113</v>
      </c>
      <c r="E300" s="88" t="s">
        <v>747</v>
      </c>
      <c r="F300" s="74">
        <v>2</v>
      </c>
      <c r="G300" s="77" t="s">
        <v>796</v>
      </c>
      <c r="H300" s="79">
        <v>11</v>
      </c>
      <c r="I300" s="270">
        <v>167269</v>
      </c>
      <c r="J300" s="270">
        <v>22825</v>
      </c>
      <c r="K300" s="232">
        <v>92599</v>
      </c>
      <c r="L300" s="245">
        <v>9749</v>
      </c>
      <c r="M300" s="269"/>
      <c r="N300" s="243">
        <v>292442</v>
      </c>
      <c r="O300" s="244">
        <v>99430</v>
      </c>
      <c r="P300" s="173">
        <v>4387</v>
      </c>
      <c r="Q300" s="230">
        <f t="shared" si="5"/>
        <v>396259</v>
      </c>
      <c r="R300" s="158"/>
      <c r="S300" s="221"/>
      <c r="T300" s="227">
        <v>57711.999999999971</v>
      </c>
      <c r="U300" s="228">
        <v>19620</v>
      </c>
      <c r="V300" s="229">
        <v>867</v>
      </c>
      <c r="W300" s="230">
        <v>78198.999999999971</v>
      </c>
    </row>
    <row r="301" spans="1:23" x14ac:dyDescent="0.25">
      <c r="A301" s="78">
        <v>75015838</v>
      </c>
      <c r="B301" s="80" t="s">
        <v>799</v>
      </c>
      <c r="C301" s="89">
        <v>7626</v>
      </c>
      <c r="D301" s="74">
        <v>3113</v>
      </c>
      <c r="E301" s="88" t="s">
        <v>747</v>
      </c>
      <c r="F301" s="74">
        <v>3</v>
      </c>
      <c r="G301" s="77" t="s">
        <v>798</v>
      </c>
      <c r="H301" s="79">
        <v>11</v>
      </c>
      <c r="I301" s="270">
        <v>113013</v>
      </c>
      <c r="J301" s="270">
        <v>21368</v>
      </c>
      <c r="K301" s="232">
        <v>62563</v>
      </c>
      <c r="L301" s="245">
        <v>9126</v>
      </c>
      <c r="M301" s="269"/>
      <c r="N301" s="243">
        <v>206070</v>
      </c>
      <c r="O301" s="244">
        <v>70064</v>
      </c>
      <c r="P301" s="173">
        <v>3091</v>
      </c>
      <c r="Q301" s="230">
        <f t="shared" si="5"/>
        <v>279225</v>
      </c>
      <c r="R301" s="158"/>
      <c r="S301" s="221"/>
      <c r="T301" s="227">
        <v>38670</v>
      </c>
      <c r="U301" s="228">
        <v>13144</v>
      </c>
      <c r="V301" s="229">
        <v>581</v>
      </c>
      <c r="W301" s="230">
        <v>52395</v>
      </c>
    </row>
    <row r="302" spans="1:23" x14ac:dyDescent="0.25">
      <c r="A302" s="78">
        <v>70157332</v>
      </c>
      <c r="B302" s="82" t="s">
        <v>801</v>
      </c>
      <c r="C302" s="89">
        <v>7627</v>
      </c>
      <c r="D302" s="74">
        <v>3113</v>
      </c>
      <c r="E302" s="88" t="s">
        <v>747</v>
      </c>
      <c r="F302" s="74">
        <v>4</v>
      </c>
      <c r="G302" s="77" t="s">
        <v>800</v>
      </c>
      <c r="H302" s="79">
        <v>11</v>
      </c>
      <c r="I302" s="270">
        <v>258126</v>
      </c>
      <c r="J302" s="270">
        <v>18532</v>
      </c>
      <c r="K302" s="232">
        <v>142897</v>
      </c>
      <c r="L302" s="245">
        <v>7915</v>
      </c>
      <c r="M302" s="269"/>
      <c r="N302" s="243">
        <v>427470</v>
      </c>
      <c r="O302" s="244">
        <v>145340</v>
      </c>
      <c r="P302" s="173">
        <v>6412</v>
      </c>
      <c r="Q302" s="230">
        <f t="shared" si="5"/>
        <v>579222</v>
      </c>
      <c r="R302" s="158"/>
      <c r="S302" s="221"/>
      <c r="T302" s="227">
        <v>93829.999999999942</v>
      </c>
      <c r="U302" s="228">
        <v>31900</v>
      </c>
      <c r="V302" s="229">
        <v>1412</v>
      </c>
      <c r="W302" s="230">
        <v>127141.99999999994</v>
      </c>
    </row>
    <row r="303" spans="1:23" ht="27.6" x14ac:dyDescent="0.25">
      <c r="A303" s="78">
        <v>60884541</v>
      </c>
      <c r="B303" s="80" t="s">
        <v>803</v>
      </c>
      <c r="C303" s="89">
        <v>7629</v>
      </c>
      <c r="D303" s="74">
        <v>3113</v>
      </c>
      <c r="E303" s="88" t="s">
        <v>747</v>
      </c>
      <c r="F303" s="74">
        <v>5</v>
      </c>
      <c r="G303" s="77" t="s">
        <v>802</v>
      </c>
      <c r="H303" s="79">
        <v>11</v>
      </c>
      <c r="I303" s="270">
        <v>251041</v>
      </c>
      <c r="J303" s="270">
        <v>31907</v>
      </c>
      <c r="K303" s="232">
        <v>138975</v>
      </c>
      <c r="L303" s="245">
        <v>13628</v>
      </c>
      <c r="M303" s="269"/>
      <c r="N303" s="243">
        <v>435551</v>
      </c>
      <c r="O303" s="244">
        <v>148087</v>
      </c>
      <c r="P303" s="173">
        <v>6533</v>
      </c>
      <c r="Q303" s="230">
        <f t="shared" si="5"/>
        <v>590171</v>
      </c>
      <c r="R303" s="158"/>
      <c r="S303" s="221"/>
      <c r="T303" s="227">
        <v>91491</v>
      </c>
      <c r="U303" s="228">
        <v>31107</v>
      </c>
      <c r="V303" s="229">
        <v>1373</v>
      </c>
      <c r="W303" s="230">
        <v>123971</v>
      </c>
    </row>
    <row r="304" spans="1:23" x14ac:dyDescent="0.25">
      <c r="A304" s="78">
        <v>75017105</v>
      </c>
      <c r="B304" s="80" t="s">
        <v>805</v>
      </c>
      <c r="C304" s="89">
        <v>7630</v>
      </c>
      <c r="D304" s="74">
        <v>3117</v>
      </c>
      <c r="E304" s="88" t="s">
        <v>747</v>
      </c>
      <c r="F304" s="74">
        <v>6</v>
      </c>
      <c r="G304" s="77" t="s">
        <v>804</v>
      </c>
      <c r="H304" s="79">
        <v>11</v>
      </c>
      <c r="I304" s="270">
        <v>44060</v>
      </c>
      <c r="J304" s="270">
        <v>6218</v>
      </c>
      <c r="K304" s="232">
        <v>24391</v>
      </c>
      <c r="L304" s="245">
        <v>2656</v>
      </c>
      <c r="M304" s="269"/>
      <c r="N304" s="243">
        <v>77325</v>
      </c>
      <c r="O304" s="244">
        <v>26291</v>
      </c>
      <c r="P304" s="173">
        <v>1160</v>
      </c>
      <c r="Q304" s="230">
        <f t="shared" si="5"/>
        <v>104776</v>
      </c>
      <c r="R304" s="158"/>
      <c r="S304" s="221"/>
      <c r="T304" s="227">
        <v>16185</v>
      </c>
      <c r="U304" s="228">
        <v>5501</v>
      </c>
      <c r="V304" s="229">
        <v>240</v>
      </c>
      <c r="W304" s="230">
        <v>21926</v>
      </c>
    </row>
    <row r="305" spans="1:24" ht="27.6" x14ac:dyDescent="0.25">
      <c r="A305" s="78">
        <v>75016222</v>
      </c>
      <c r="B305" s="80" t="s">
        <v>807</v>
      </c>
      <c r="C305" s="89">
        <v>7631</v>
      </c>
      <c r="D305" s="74">
        <v>3117</v>
      </c>
      <c r="E305" s="88" t="s">
        <v>747</v>
      </c>
      <c r="F305" s="74">
        <v>7</v>
      </c>
      <c r="G305" s="77" t="s">
        <v>806</v>
      </c>
      <c r="H305" s="79">
        <v>11</v>
      </c>
      <c r="I305" s="270">
        <v>29987</v>
      </c>
      <c r="J305" s="270">
        <v>5392</v>
      </c>
      <c r="K305" s="232">
        <v>16601</v>
      </c>
      <c r="L305" s="245">
        <v>2303</v>
      </c>
      <c r="M305" s="269"/>
      <c r="N305" s="243">
        <v>54283</v>
      </c>
      <c r="O305" s="244">
        <v>18456</v>
      </c>
      <c r="P305" s="173">
        <v>814</v>
      </c>
      <c r="Q305" s="230">
        <f t="shared" si="5"/>
        <v>73553</v>
      </c>
      <c r="R305" s="158"/>
      <c r="S305" s="221"/>
      <c r="T305" s="227">
        <v>11162.999999999993</v>
      </c>
      <c r="U305" s="228">
        <v>3796</v>
      </c>
      <c r="V305" s="229">
        <v>164</v>
      </c>
      <c r="W305" s="230">
        <v>15122.999999999993</v>
      </c>
    </row>
    <row r="306" spans="1:24" ht="27.6" x14ac:dyDescent="0.25">
      <c r="A306" s="78">
        <v>75017971</v>
      </c>
      <c r="B306" s="80" t="s">
        <v>809</v>
      </c>
      <c r="C306" s="89">
        <v>7632</v>
      </c>
      <c r="D306" s="74">
        <v>3117</v>
      </c>
      <c r="E306" s="88" t="s">
        <v>747</v>
      </c>
      <c r="F306" s="74">
        <v>8</v>
      </c>
      <c r="G306" s="77" t="s">
        <v>808</v>
      </c>
      <c r="H306" s="79">
        <v>11</v>
      </c>
      <c r="I306" s="270">
        <v>34776</v>
      </c>
      <c r="J306" s="270">
        <v>6380</v>
      </c>
      <c r="K306" s="232">
        <v>19252</v>
      </c>
      <c r="L306" s="245">
        <v>2725</v>
      </c>
      <c r="M306" s="269"/>
      <c r="N306" s="243">
        <v>63133</v>
      </c>
      <c r="O306" s="244">
        <v>21465</v>
      </c>
      <c r="P306" s="173">
        <v>947</v>
      </c>
      <c r="Q306" s="230">
        <f t="shared" si="5"/>
        <v>85545</v>
      </c>
      <c r="R306" s="158"/>
      <c r="S306" s="221"/>
      <c r="T306" s="227">
        <v>13383</v>
      </c>
      <c r="U306" s="228">
        <v>4545</v>
      </c>
      <c r="V306" s="229">
        <v>197</v>
      </c>
      <c r="W306" s="230">
        <v>18125</v>
      </c>
    </row>
    <row r="307" spans="1:24" ht="27.6" x14ac:dyDescent="0.25">
      <c r="A307" s="78">
        <v>75015501</v>
      </c>
      <c r="B307" s="80" t="s">
        <v>811</v>
      </c>
      <c r="C307" s="89">
        <v>7633</v>
      </c>
      <c r="D307" s="74">
        <v>3117</v>
      </c>
      <c r="E307" s="88" t="s">
        <v>747</v>
      </c>
      <c r="F307" s="74">
        <v>9</v>
      </c>
      <c r="G307" s="77" t="s">
        <v>810</v>
      </c>
      <c r="H307" s="79">
        <v>11</v>
      </c>
      <c r="I307" s="270">
        <v>26720</v>
      </c>
      <c r="J307" s="270">
        <v>5120</v>
      </c>
      <c r="K307" s="232">
        <v>14792</v>
      </c>
      <c r="L307" s="245">
        <v>2187</v>
      </c>
      <c r="M307" s="269"/>
      <c r="N307" s="243">
        <v>48819</v>
      </c>
      <c r="O307" s="244">
        <v>16598</v>
      </c>
      <c r="P307" s="173">
        <v>732</v>
      </c>
      <c r="Q307" s="230">
        <f t="shared" si="5"/>
        <v>66149</v>
      </c>
      <c r="R307" s="158"/>
      <c r="S307" s="221"/>
      <c r="T307" s="227">
        <v>10299.000000000007</v>
      </c>
      <c r="U307" s="228">
        <v>3498</v>
      </c>
      <c r="V307" s="229">
        <v>152</v>
      </c>
      <c r="W307" s="230">
        <v>13949.000000000007</v>
      </c>
    </row>
    <row r="308" spans="1:24" x14ac:dyDescent="0.25">
      <c r="A308" s="78">
        <v>75016991</v>
      </c>
      <c r="B308" s="84" t="s">
        <v>813</v>
      </c>
      <c r="C308" s="89">
        <v>7634</v>
      </c>
      <c r="D308" s="74">
        <v>3111</v>
      </c>
      <c r="E308" s="88" t="s">
        <v>747</v>
      </c>
      <c r="F308" s="74">
        <v>10</v>
      </c>
      <c r="G308" s="77" t="s">
        <v>812</v>
      </c>
      <c r="H308" s="79">
        <v>11</v>
      </c>
      <c r="I308" s="270">
        <v>17880</v>
      </c>
      <c r="J308" s="270">
        <v>5092</v>
      </c>
      <c r="K308" s="232">
        <v>9898</v>
      </c>
      <c r="L308" s="245">
        <v>2175</v>
      </c>
      <c r="M308" s="269"/>
      <c r="N308" s="243">
        <v>35045</v>
      </c>
      <c r="O308" s="244">
        <v>11915</v>
      </c>
      <c r="P308" s="173">
        <v>526</v>
      </c>
      <c r="Q308" s="230">
        <f t="shared" si="5"/>
        <v>47486</v>
      </c>
      <c r="R308" s="160"/>
      <c r="S308" s="221"/>
      <c r="T308" s="227">
        <v>4315</v>
      </c>
      <c r="U308" s="228">
        <v>1465</v>
      </c>
      <c r="V308" s="229">
        <v>66</v>
      </c>
      <c r="W308" s="230">
        <v>5846</v>
      </c>
    </row>
    <row r="309" spans="1:24" ht="27.6" x14ac:dyDescent="0.25">
      <c r="A309" s="78">
        <v>70999392</v>
      </c>
      <c r="B309" s="80" t="s">
        <v>815</v>
      </c>
      <c r="C309" s="89">
        <v>7636</v>
      </c>
      <c r="D309" s="74">
        <v>3117</v>
      </c>
      <c r="E309" s="88" t="s">
        <v>747</v>
      </c>
      <c r="F309" s="74">
        <v>11</v>
      </c>
      <c r="G309" s="77" t="s">
        <v>814</v>
      </c>
      <c r="H309" s="79">
        <v>11</v>
      </c>
      <c r="I309" s="270">
        <v>30451</v>
      </c>
      <c r="J309" s="270">
        <v>5435</v>
      </c>
      <c r="K309" s="232">
        <v>16858</v>
      </c>
      <c r="L309" s="245">
        <v>2321</v>
      </c>
      <c r="M309" s="269"/>
      <c r="N309" s="243">
        <v>55065</v>
      </c>
      <c r="O309" s="244">
        <v>18722</v>
      </c>
      <c r="P309" s="173">
        <v>826</v>
      </c>
      <c r="Q309" s="230">
        <f t="shared" si="5"/>
        <v>74613</v>
      </c>
      <c r="R309" s="158"/>
      <c r="S309" s="221"/>
      <c r="T309" s="227">
        <v>14315</v>
      </c>
      <c r="U309" s="228">
        <v>4862</v>
      </c>
      <c r="V309" s="229">
        <v>216</v>
      </c>
      <c r="W309" s="230">
        <v>19393</v>
      </c>
    </row>
    <row r="310" spans="1:24" x14ac:dyDescent="0.25">
      <c r="A310" s="78">
        <v>75015587</v>
      </c>
      <c r="B310" s="80" t="s">
        <v>817</v>
      </c>
      <c r="C310" s="89">
        <v>7637</v>
      </c>
      <c r="D310" s="74">
        <v>3117</v>
      </c>
      <c r="E310" s="88" t="s">
        <v>747</v>
      </c>
      <c r="F310" s="74">
        <v>12</v>
      </c>
      <c r="G310" s="77" t="s">
        <v>816</v>
      </c>
      <c r="H310" s="79">
        <v>11</v>
      </c>
      <c r="I310" s="270">
        <v>15380</v>
      </c>
      <c r="J310" s="270">
        <v>1333</v>
      </c>
      <c r="K310" s="232">
        <v>8514</v>
      </c>
      <c r="L310" s="245">
        <v>569</v>
      </c>
      <c r="M310" s="269"/>
      <c r="N310" s="243">
        <v>25796</v>
      </c>
      <c r="O310" s="244">
        <v>8771</v>
      </c>
      <c r="P310" s="173">
        <v>387</v>
      </c>
      <c r="Q310" s="230">
        <f t="shared" si="5"/>
        <v>34954</v>
      </c>
      <c r="R310" s="158"/>
      <c r="S310" s="221"/>
      <c r="T310" s="227">
        <v>3366</v>
      </c>
      <c r="U310" s="228">
        <v>1141</v>
      </c>
      <c r="V310" s="229">
        <v>47</v>
      </c>
      <c r="W310" s="230">
        <v>4554</v>
      </c>
    </row>
    <row r="311" spans="1:24" ht="27.6" x14ac:dyDescent="0.25">
      <c r="A311" s="78">
        <v>75016281</v>
      </c>
      <c r="B311" s="80" t="s">
        <v>819</v>
      </c>
      <c r="C311" s="89">
        <v>7638</v>
      </c>
      <c r="D311" s="74">
        <v>3117</v>
      </c>
      <c r="E311" s="88" t="s">
        <v>747</v>
      </c>
      <c r="F311" s="74">
        <v>13</v>
      </c>
      <c r="G311" s="77" t="s">
        <v>818</v>
      </c>
      <c r="H311" s="79">
        <v>11</v>
      </c>
      <c r="I311" s="270">
        <v>28078</v>
      </c>
      <c r="J311" s="270">
        <v>4280</v>
      </c>
      <c r="K311" s="232">
        <v>15544</v>
      </c>
      <c r="L311" s="245">
        <v>1828</v>
      </c>
      <c r="M311" s="269"/>
      <c r="N311" s="243">
        <v>49730</v>
      </c>
      <c r="O311" s="244">
        <v>16908</v>
      </c>
      <c r="P311" s="173">
        <v>746</v>
      </c>
      <c r="Q311" s="230">
        <f t="shared" si="5"/>
        <v>67384</v>
      </c>
      <c r="R311" s="158"/>
      <c r="S311" s="221"/>
      <c r="T311" s="227">
        <v>8789.9999999999927</v>
      </c>
      <c r="U311" s="228">
        <v>2988</v>
      </c>
      <c r="V311" s="229">
        <v>136</v>
      </c>
      <c r="W311" s="230">
        <v>11913.999999999993</v>
      </c>
    </row>
    <row r="312" spans="1:24" x14ac:dyDescent="0.25">
      <c r="A312" s="78">
        <v>75015676</v>
      </c>
      <c r="B312" s="80" t="s">
        <v>821</v>
      </c>
      <c r="C312" s="89">
        <v>7639</v>
      </c>
      <c r="D312" s="74">
        <v>3111</v>
      </c>
      <c r="E312" s="88" t="s">
        <v>747</v>
      </c>
      <c r="F312" s="74">
        <v>14</v>
      </c>
      <c r="G312" s="77" t="s">
        <v>820</v>
      </c>
      <c r="H312" s="79">
        <v>11</v>
      </c>
      <c r="I312" s="270">
        <v>24480</v>
      </c>
      <c r="J312" s="270">
        <v>11361</v>
      </c>
      <c r="K312" s="232">
        <v>13552</v>
      </c>
      <c r="L312" s="245">
        <v>4852</v>
      </c>
      <c r="M312" s="269"/>
      <c r="N312" s="243">
        <v>54245</v>
      </c>
      <c r="O312" s="244">
        <v>18443</v>
      </c>
      <c r="P312" s="173">
        <v>814</v>
      </c>
      <c r="Q312" s="230">
        <f t="shared" si="5"/>
        <v>73502</v>
      </c>
      <c r="R312" s="158"/>
      <c r="S312" s="221"/>
      <c r="T312" s="172">
        <v>13094.999999999993</v>
      </c>
      <c r="U312" s="228">
        <v>4453</v>
      </c>
      <c r="V312" s="229">
        <v>194</v>
      </c>
      <c r="W312" s="230">
        <v>17741.999999999993</v>
      </c>
    </row>
    <row r="313" spans="1:24" x14ac:dyDescent="0.25">
      <c r="A313" s="78">
        <v>75015641</v>
      </c>
      <c r="B313" s="80" t="s">
        <v>823</v>
      </c>
      <c r="C313" s="89">
        <v>7641</v>
      </c>
      <c r="D313" s="74">
        <v>3111</v>
      </c>
      <c r="E313" s="88" t="s">
        <v>747</v>
      </c>
      <c r="F313" s="74">
        <v>15</v>
      </c>
      <c r="G313" s="77" t="s">
        <v>822</v>
      </c>
      <c r="H313" s="79">
        <v>11</v>
      </c>
      <c r="I313" s="270">
        <v>31720</v>
      </c>
      <c r="J313" s="270">
        <v>3800</v>
      </c>
      <c r="K313" s="232">
        <v>17560</v>
      </c>
      <c r="L313" s="245">
        <v>1623</v>
      </c>
      <c r="M313" s="269"/>
      <c r="N313" s="243">
        <v>54703</v>
      </c>
      <c r="O313" s="244">
        <v>18599</v>
      </c>
      <c r="P313" s="173">
        <v>821</v>
      </c>
      <c r="Q313" s="230">
        <f t="shared" si="5"/>
        <v>74123</v>
      </c>
      <c r="R313" s="158"/>
      <c r="S313" s="221"/>
      <c r="T313" s="172">
        <v>-1557</v>
      </c>
      <c r="U313" s="228">
        <v>-531</v>
      </c>
      <c r="V313" s="229">
        <v>-19</v>
      </c>
      <c r="W313" s="230">
        <v>-2107</v>
      </c>
      <c r="X313" s="197" t="s">
        <v>1105</v>
      </c>
    </row>
    <row r="314" spans="1:24" x14ac:dyDescent="0.25">
      <c r="A314" s="78">
        <v>75016125</v>
      </c>
      <c r="B314" s="80" t="s">
        <v>825</v>
      </c>
      <c r="C314" s="89">
        <v>7642</v>
      </c>
      <c r="D314" s="74">
        <v>3111</v>
      </c>
      <c r="E314" s="88" t="s">
        <v>747</v>
      </c>
      <c r="F314" s="74">
        <v>16</v>
      </c>
      <c r="G314" s="77" t="s">
        <v>824</v>
      </c>
      <c r="H314" s="79">
        <v>11</v>
      </c>
      <c r="I314" s="270">
        <v>40316</v>
      </c>
      <c r="J314" s="270">
        <v>3850</v>
      </c>
      <c r="K314" s="232">
        <v>22319</v>
      </c>
      <c r="L314" s="245">
        <v>1644</v>
      </c>
      <c r="M314" s="269"/>
      <c r="N314" s="243">
        <v>68129</v>
      </c>
      <c r="O314" s="244">
        <v>23164</v>
      </c>
      <c r="P314" s="173">
        <v>1022</v>
      </c>
      <c r="Q314" s="230">
        <f t="shared" si="5"/>
        <v>92315</v>
      </c>
      <c r="R314" s="158"/>
      <c r="S314" s="221"/>
      <c r="T314" s="172">
        <v>-5581</v>
      </c>
      <c r="U314" s="228">
        <v>-1896</v>
      </c>
      <c r="V314" s="229">
        <v>-88</v>
      </c>
      <c r="W314" s="230">
        <v>-7565</v>
      </c>
      <c r="X314" s="197" t="s">
        <v>1105</v>
      </c>
    </row>
    <row r="315" spans="1:24" x14ac:dyDescent="0.25">
      <c r="A315" s="78">
        <v>75017679</v>
      </c>
      <c r="B315" s="80" t="s">
        <v>827</v>
      </c>
      <c r="C315" s="89">
        <v>7643</v>
      </c>
      <c r="D315" s="74">
        <v>3111</v>
      </c>
      <c r="E315" s="88" t="s">
        <v>747</v>
      </c>
      <c r="F315" s="74">
        <v>17</v>
      </c>
      <c r="G315" s="77" t="s">
        <v>826</v>
      </c>
      <c r="H315" s="79">
        <v>11</v>
      </c>
      <c r="I315" s="270">
        <v>26813</v>
      </c>
      <c r="J315" s="270">
        <v>7506</v>
      </c>
      <c r="K315" s="232">
        <v>14844</v>
      </c>
      <c r="L315" s="245">
        <v>3206</v>
      </c>
      <c r="M315" s="269"/>
      <c r="N315" s="243">
        <v>52369</v>
      </c>
      <c r="O315" s="244">
        <v>17805</v>
      </c>
      <c r="P315" s="173">
        <v>786</v>
      </c>
      <c r="Q315" s="230">
        <f t="shared" si="5"/>
        <v>70960</v>
      </c>
      <c r="R315" s="158"/>
      <c r="S315" s="221"/>
      <c r="T315" s="172">
        <v>8479</v>
      </c>
      <c r="U315" s="228">
        <v>2885</v>
      </c>
      <c r="V315" s="229">
        <v>126</v>
      </c>
      <c r="W315" s="230">
        <v>11490</v>
      </c>
    </row>
    <row r="316" spans="1:24" x14ac:dyDescent="0.25">
      <c r="A316" s="78">
        <v>75015048</v>
      </c>
      <c r="B316" s="80" t="s">
        <v>829</v>
      </c>
      <c r="C316" s="89">
        <v>7644</v>
      </c>
      <c r="D316" s="74">
        <v>3111</v>
      </c>
      <c r="E316" s="88" t="s">
        <v>747</v>
      </c>
      <c r="F316" s="74">
        <v>18</v>
      </c>
      <c r="G316" s="77" t="s">
        <v>828</v>
      </c>
      <c r="H316" s="79">
        <v>11</v>
      </c>
      <c r="I316" s="270">
        <v>49960</v>
      </c>
      <c r="J316" s="270">
        <v>9876</v>
      </c>
      <c r="K316" s="232">
        <v>27658</v>
      </c>
      <c r="L316" s="245">
        <v>4218</v>
      </c>
      <c r="M316" s="269"/>
      <c r="N316" s="243">
        <v>91712</v>
      </c>
      <c r="O316" s="244">
        <v>31182</v>
      </c>
      <c r="P316" s="173">
        <v>1376</v>
      </c>
      <c r="Q316" s="230">
        <f t="shared" si="5"/>
        <v>124270</v>
      </c>
      <c r="R316" s="158"/>
      <c r="S316" s="221"/>
      <c r="T316" s="227">
        <v>13891.999999999985</v>
      </c>
      <c r="U316" s="228">
        <v>4722</v>
      </c>
      <c r="V316" s="229">
        <v>206</v>
      </c>
      <c r="W316" s="230">
        <v>18819.999999999985</v>
      </c>
    </row>
    <row r="317" spans="1:24" ht="27.6" x14ac:dyDescent="0.25">
      <c r="A317" s="78">
        <v>71230432</v>
      </c>
      <c r="B317" s="80" t="s">
        <v>831</v>
      </c>
      <c r="C317" s="89">
        <v>7646</v>
      </c>
      <c r="D317" s="74">
        <v>3231</v>
      </c>
      <c r="E317" s="88" t="s">
        <v>747</v>
      </c>
      <c r="F317" s="74">
        <v>19</v>
      </c>
      <c r="G317" s="95" t="s">
        <v>830</v>
      </c>
      <c r="H317" s="79">
        <v>11</v>
      </c>
      <c r="I317" s="270">
        <v>77947</v>
      </c>
      <c r="J317" s="270">
        <v>4340</v>
      </c>
      <c r="K317" s="232">
        <v>43151</v>
      </c>
      <c r="L317" s="245">
        <v>1854</v>
      </c>
      <c r="M317" s="269"/>
      <c r="N317" s="243">
        <v>127292</v>
      </c>
      <c r="O317" s="244">
        <v>43279</v>
      </c>
      <c r="P317" s="173">
        <v>1909</v>
      </c>
      <c r="Q317" s="230">
        <f t="shared" si="5"/>
        <v>172480</v>
      </c>
      <c r="R317" s="158"/>
      <c r="S317" s="221"/>
      <c r="T317" s="227">
        <v>29082</v>
      </c>
      <c r="U317" s="228">
        <v>9889</v>
      </c>
      <c r="V317" s="229">
        <v>439</v>
      </c>
      <c r="W317" s="230">
        <v>39410</v>
      </c>
    </row>
    <row r="318" spans="1:24" x14ac:dyDescent="0.25">
      <c r="A318" s="78">
        <v>71230980</v>
      </c>
      <c r="B318" s="80" t="s">
        <v>833</v>
      </c>
      <c r="C318" s="89">
        <v>7647</v>
      </c>
      <c r="D318" s="74">
        <v>3231</v>
      </c>
      <c r="E318" s="88" t="s">
        <v>747</v>
      </c>
      <c r="F318" s="74">
        <v>20</v>
      </c>
      <c r="G318" s="95" t="s">
        <v>832</v>
      </c>
      <c r="H318" s="79">
        <v>11</v>
      </c>
      <c r="I318" s="270">
        <v>87445</v>
      </c>
      <c r="J318" s="270">
        <v>4910</v>
      </c>
      <c r="K318" s="232">
        <v>48409</v>
      </c>
      <c r="L318" s="245">
        <v>2097</v>
      </c>
      <c r="M318" s="269"/>
      <c r="N318" s="243">
        <v>142861</v>
      </c>
      <c r="O318" s="244">
        <v>48573</v>
      </c>
      <c r="P318" s="173">
        <v>2143</v>
      </c>
      <c r="Q318" s="230">
        <f t="shared" si="5"/>
        <v>193577</v>
      </c>
      <c r="R318" s="158"/>
      <c r="S318" s="221"/>
      <c r="T318" s="227">
        <v>27450.999999999985</v>
      </c>
      <c r="U318" s="228">
        <v>9333</v>
      </c>
      <c r="V318" s="229">
        <v>413</v>
      </c>
      <c r="W318" s="230">
        <v>37196.999999999985</v>
      </c>
    </row>
    <row r="319" spans="1:24" x14ac:dyDescent="0.25">
      <c r="A319" s="78">
        <v>71230424</v>
      </c>
      <c r="B319" s="84" t="s">
        <v>835</v>
      </c>
      <c r="C319" s="89">
        <v>7648</v>
      </c>
      <c r="D319" s="74">
        <v>3233</v>
      </c>
      <c r="E319" s="88" t="s">
        <v>747</v>
      </c>
      <c r="F319" s="74">
        <v>21</v>
      </c>
      <c r="G319" s="95" t="s">
        <v>834</v>
      </c>
      <c r="H319" s="79">
        <v>11</v>
      </c>
      <c r="I319" s="270">
        <v>18160</v>
      </c>
      <c r="J319" s="270">
        <v>1136</v>
      </c>
      <c r="K319" s="232">
        <v>10053</v>
      </c>
      <c r="L319" s="245">
        <v>485</v>
      </c>
      <c r="M319" s="269"/>
      <c r="N319" s="243">
        <v>29834</v>
      </c>
      <c r="O319" s="244">
        <v>10144</v>
      </c>
      <c r="P319" s="173">
        <v>448</v>
      </c>
      <c r="Q319" s="230">
        <f t="shared" si="5"/>
        <v>40426</v>
      </c>
      <c r="R319" s="158"/>
      <c r="S319" s="221"/>
      <c r="T319" s="227">
        <v>7704</v>
      </c>
      <c r="U319" s="228">
        <v>2624</v>
      </c>
      <c r="V319" s="229">
        <v>118</v>
      </c>
      <c r="W319" s="230">
        <v>10446</v>
      </c>
    </row>
    <row r="320" spans="1:24" x14ac:dyDescent="0.25">
      <c r="A320" s="78">
        <v>71237879</v>
      </c>
      <c r="B320" s="80" t="s">
        <v>837</v>
      </c>
      <c r="C320" s="89">
        <v>7649</v>
      </c>
      <c r="D320" s="74">
        <v>3233</v>
      </c>
      <c r="E320" s="88" t="s">
        <v>747</v>
      </c>
      <c r="F320" s="74">
        <v>22</v>
      </c>
      <c r="G320" s="95" t="s">
        <v>836</v>
      </c>
      <c r="H320" s="79">
        <v>11</v>
      </c>
      <c r="I320" s="270">
        <v>10276</v>
      </c>
      <c r="J320" s="270">
        <v>1840</v>
      </c>
      <c r="K320" s="232">
        <v>5689</v>
      </c>
      <c r="L320" s="245">
        <v>786</v>
      </c>
      <c r="M320" s="269"/>
      <c r="N320" s="243">
        <v>18591</v>
      </c>
      <c r="O320" s="244">
        <v>6321</v>
      </c>
      <c r="P320" s="173">
        <v>279</v>
      </c>
      <c r="Q320" s="230">
        <f t="shared" si="5"/>
        <v>25191</v>
      </c>
      <c r="R320" s="158"/>
      <c r="S320" s="221"/>
      <c r="T320" s="227">
        <v>1271</v>
      </c>
      <c r="U320" s="228">
        <v>431</v>
      </c>
      <c r="V320" s="229">
        <v>19</v>
      </c>
      <c r="W320" s="230">
        <v>1721</v>
      </c>
    </row>
    <row r="321" spans="1:23" s="90" customFormat="1" x14ac:dyDescent="0.25">
      <c r="A321" s="85">
        <v>70979936</v>
      </c>
      <c r="B321" s="83" t="s">
        <v>839</v>
      </c>
      <c r="C321" s="89">
        <v>7650</v>
      </c>
      <c r="D321" s="74">
        <v>3113</v>
      </c>
      <c r="E321" s="88" t="s">
        <v>747</v>
      </c>
      <c r="F321" s="74">
        <v>1</v>
      </c>
      <c r="G321" s="77" t="s">
        <v>838</v>
      </c>
      <c r="H321" s="79">
        <v>12</v>
      </c>
      <c r="I321" s="270">
        <v>104297</v>
      </c>
      <c r="J321" s="270">
        <v>15686</v>
      </c>
      <c r="K321" s="232">
        <v>57738</v>
      </c>
      <c r="L321" s="245">
        <v>6700</v>
      </c>
      <c r="M321" s="269"/>
      <c r="N321" s="243">
        <v>184421</v>
      </c>
      <c r="O321" s="244">
        <v>62703</v>
      </c>
      <c r="P321" s="173">
        <v>2766</v>
      </c>
      <c r="Q321" s="230">
        <f t="shared" si="5"/>
        <v>249890</v>
      </c>
      <c r="R321" s="159"/>
      <c r="S321" s="225"/>
      <c r="T321" s="227">
        <v>40051</v>
      </c>
      <c r="U321" s="228">
        <v>13613</v>
      </c>
      <c r="V321" s="229">
        <v>596</v>
      </c>
      <c r="W321" s="230">
        <v>54260</v>
      </c>
    </row>
    <row r="322" spans="1:23" x14ac:dyDescent="0.25">
      <c r="A322" s="78">
        <v>70188882</v>
      </c>
      <c r="B322" s="80" t="s">
        <v>841</v>
      </c>
      <c r="C322" s="89">
        <v>7651</v>
      </c>
      <c r="D322" s="74">
        <v>3113</v>
      </c>
      <c r="E322" s="88" t="s">
        <v>747</v>
      </c>
      <c r="F322" s="74">
        <v>2</v>
      </c>
      <c r="G322" s="77" t="s">
        <v>840</v>
      </c>
      <c r="H322" s="79">
        <v>12</v>
      </c>
      <c r="I322" s="270">
        <v>66646</v>
      </c>
      <c r="J322" s="270">
        <v>8958</v>
      </c>
      <c r="K322" s="232">
        <v>36895</v>
      </c>
      <c r="L322" s="245">
        <v>3826</v>
      </c>
      <c r="M322" s="269"/>
      <c r="N322" s="243">
        <v>116325</v>
      </c>
      <c r="O322" s="244">
        <v>39551</v>
      </c>
      <c r="P322" s="173">
        <v>1745</v>
      </c>
      <c r="Q322" s="230">
        <f t="shared" si="5"/>
        <v>157621</v>
      </c>
      <c r="R322" s="158"/>
      <c r="S322" s="221"/>
      <c r="T322" s="227">
        <v>25815</v>
      </c>
      <c r="U322" s="228">
        <v>8781</v>
      </c>
      <c r="V322" s="229">
        <v>385</v>
      </c>
      <c r="W322" s="230">
        <v>34981</v>
      </c>
    </row>
    <row r="323" spans="1:23" ht="27.6" x14ac:dyDescent="0.25">
      <c r="A323" s="78">
        <v>75015340</v>
      </c>
      <c r="B323" s="80" t="s">
        <v>843</v>
      </c>
      <c r="C323" s="89">
        <v>7652</v>
      </c>
      <c r="D323" s="74">
        <v>3113</v>
      </c>
      <c r="E323" s="88" t="s">
        <v>747</v>
      </c>
      <c r="F323" s="74">
        <v>3</v>
      </c>
      <c r="G323" s="77" t="s">
        <v>842</v>
      </c>
      <c r="H323" s="79">
        <v>12</v>
      </c>
      <c r="I323" s="270">
        <v>101711</v>
      </c>
      <c r="J323" s="270">
        <v>16224</v>
      </c>
      <c r="K323" s="232">
        <v>56307</v>
      </c>
      <c r="L323" s="245">
        <v>6929</v>
      </c>
      <c r="M323" s="269">
        <v>11514</v>
      </c>
      <c r="N323" s="243">
        <v>192685</v>
      </c>
      <c r="O323" s="244">
        <v>65513</v>
      </c>
      <c r="P323" s="173">
        <v>2890</v>
      </c>
      <c r="Q323" s="230">
        <f t="shared" si="5"/>
        <v>261088</v>
      </c>
      <c r="R323" s="158"/>
      <c r="S323" s="221"/>
      <c r="T323" s="227">
        <v>61355.000000000029</v>
      </c>
      <c r="U323" s="228">
        <v>20863</v>
      </c>
      <c r="V323" s="229">
        <v>920</v>
      </c>
      <c r="W323" s="230">
        <v>83138.000000000029</v>
      </c>
    </row>
    <row r="324" spans="1:23" ht="27.6" x14ac:dyDescent="0.25">
      <c r="A324" s="78">
        <v>75015498</v>
      </c>
      <c r="B324" s="80" t="s">
        <v>845</v>
      </c>
      <c r="C324" s="89">
        <v>7653</v>
      </c>
      <c r="D324" s="74">
        <v>3113</v>
      </c>
      <c r="E324" s="88" t="s">
        <v>747</v>
      </c>
      <c r="F324" s="74">
        <v>4</v>
      </c>
      <c r="G324" s="77" t="s">
        <v>844</v>
      </c>
      <c r="H324" s="79">
        <v>12</v>
      </c>
      <c r="I324" s="270">
        <v>225801</v>
      </c>
      <c r="J324" s="270">
        <v>18934</v>
      </c>
      <c r="K324" s="232">
        <v>125002</v>
      </c>
      <c r="L324" s="245">
        <v>8087</v>
      </c>
      <c r="M324" s="269"/>
      <c r="N324" s="243">
        <v>377824</v>
      </c>
      <c r="O324" s="244">
        <v>128460</v>
      </c>
      <c r="P324" s="173">
        <v>5667</v>
      </c>
      <c r="Q324" s="230">
        <f t="shared" si="5"/>
        <v>511951</v>
      </c>
      <c r="R324" s="158"/>
      <c r="S324" s="221"/>
      <c r="T324" s="227">
        <v>77244</v>
      </c>
      <c r="U324" s="228">
        <v>26260</v>
      </c>
      <c r="V324" s="229">
        <v>1157</v>
      </c>
      <c r="W324" s="230">
        <v>104661</v>
      </c>
    </row>
    <row r="325" spans="1:23" ht="27.6" x14ac:dyDescent="0.25">
      <c r="A325" s="78">
        <v>60884835</v>
      </c>
      <c r="B325" s="80" t="s">
        <v>847</v>
      </c>
      <c r="C325" s="89">
        <v>7654</v>
      </c>
      <c r="D325" s="74">
        <v>3113</v>
      </c>
      <c r="E325" s="88" t="s">
        <v>747</v>
      </c>
      <c r="F325" s="74">
        <v>5</v>
      </c>
      <c r="G325" s="77" t="s">
        <v>846</v>
      </c>
      <c r="H325" s="79">
        <v>12</v>
      </c>
      <c r="I325" s="270">
        <v>240341</v>
      </c>
      <c r="J325" s="270">
        <v>18510</v>
      </c>
      <c r="K325" s="232">
        <v>133052</v>
      </c>
      <c r="L325" s="245">
        <v>7906</v>
      </c>
      <c r="M325" s="269">
        <v>11514</v>
      </c>
      <c r="N325" s="243">
        <v>411323</v>
      </c>
      <c r="O325" s="244">
        <v>139850</v>
      </c>
      <c r="P325" s="173">
        <v>6170</v>
      </c>
      <c r="Q325" s="230">
        <f t="shared" si="5"/>
        <v>557343</v>
      </c>
      <c r="R325" s="158"/>
      <c r="S325" s="221"/>
      <c r="T325" s="227">
        <v>98853</v>
      </c>
      <c r="U325" s="228">
        <v>33610</v>
      </c>
      <c r="V325" s="229">
        <v>1480</v>
      </c>
      <c r="W325" s="230">
        <v>133943</v>
      </c>
    </row>
    <row r="326" spans="1:23" s="86" customFormat="1" ht="27.6" x14ac:dyDescent="0.25">
      <c r="A326" s="85">
        <v>70980462</v>
      </c>
      <c r="B326" s="83" t="s">
        <v>849</v>
      </c>
      <c r="C326" s="89">
        <v>7655</v>
      </c>
      <c r="D326" s="74">
        <v>3113</v>
      </c>
      <c r="E326" s="88" t="s">
        <v>747</v>
      </c>
      <c r="F326" s="74">
        <v>6</v>
      </c>
      <c r="G326" s="77" t="s">
        <v>848</v>
      </c>
      <c r="H326" s="79">
        <v>12</v>
      </c>
      <c r="I326" s="270">
        <v>106804</v>
      </c>
      <c r="J326" s="270">
        <v>18492</v>
      </c>
      <c r="K326" s="232">
        <v>59126</v>
      </c>
      <c r="L326" s="245">
        <v>7898</v>
      </c>
      <c r="M326" s="269"/>
      <c r="N326" s="243">
        <v>192320</v>
      </c>
      <c r="O326" s="244">
        <v>65389</v>
      </c>
      <c r="P326" s="173">
        <v>2885</v>
      </c>
      <c r="Q326" s="230">
        <f t="shared" si="5"/>
        <v>260594</v>
      </c>
      <c r="R326" s="159"/>
      <c r="S326" s="223"/>
      <c r="T326" s="227">
        <v>45000</v>
      </c>
      <c r="U326" s="228">
        <v>15299</v>
      </c>
      <c r="V326" s="229">
        <v>675</v>
      </c>
      <c r="W326" s="230">
        <v>60974</v>
      </c>
    </row>
    <row r="327" spans="1:23" s="86" customFormat="1" ht="27.6" x14ac:dyDescent="0.25">
      <c r="A327" s="85">
        <v>70980730</v>
      </c>
      <c r="B327" s="83" t="s">
        <v>851</v>
      </c>
      <c r="C327" s="89">
        <v>7656</v>
      </c>
      <c r="D327" s="74">
        <v>3113</v>
      </c>
      <c r="E327" s="88" t="s">
        <v>747</v>
      </c>
      <c r="F327" s="74">
        <v>7</v>
      </c>
      <c r="G327" s="77" t="s">
        <v>850</v>
      </c>
      <c r="H327" s="79">
        <v>12</v>
      </c>
      <c r="I327" s="270">
        <v>95737</v>
      </c>
      <c r="J327" s="270">
        <v>14142</v>
      </c>
      <c r="K327" s="232">
        <v>53000</v>
      </c>
      <c r="L327" s="245">
        <v>6040</v>
      </c>
      <c r="M327" s="269"/>
      <c r="N327" s="243">
        <v>168919</v>
      </c>
      <c r="O327" s="244">
        <v>57432</v>
      </c>
      <c r="P327" s="173">
        <v>2534</v>
      </c>
      <c r="Q327" s="230">
        <f t="shared" ref="Q327:Q390" si="6">SUM(N327:P327)</f>
        <v>228885</v>
      </c>
      <c r="R327" s="159"/>
      <c r="S327" s="223"/>
      <c r="T327" s="227">
        <v>43459</v>
      </c>
      <c r="U327" s="228">
        <v>14772</v>
      </c>
      <c r="V327" s="229">
        <v>654</v>
      </c>
      <c r="W327" s="230">
        <v>58885</v>
      </c>
    </row>
    <row r="328" spans="1:23" x14ac:dyDescent="0.25">
      <c r="A328" s="78">
        <v>70979685</v>
      </c>
      <c r="B328" s="80" t="s">
        <v>853</v>
      </c>
      <c r="C328" s="89">
        <v>7657</v>
      </c>
      <c r="D328" s="74">
        <v>3113</v>
      </c>
      <c r="E328" s="88" t="s">
        <v>747</v>
      </c>
      <c r="F328" s="74">
        <v>8</v>
      </c>
      <c r="G328" s="77" t="s">
        <v>852</v>
      </c>
      <c r="H328" s="79">
        <v>12</v>
      </c>
      <c r="I328" s="270">
        <v>124029</v>
      </c>
      <c r="J328" s="270">
        <v>16136</v>
      </c>
      <c r="K328" s="232">
        <v>68662</v>
      </c>
      <c r="L328" s="245">
        <v>6892</v>
      </c>
      <c r="M328" s="269"/>
      <c r="N328" s="243">
        <v>215719</v>
      </c>
      <c r="O328" s="244">
        <v>73344</v>
      </c>
      <c r="P328" s="173">
        <v>3236</v>
      </c>
      <c r="Q328" s="230">
        <f t="shared" si="6"/>
        <v>292299</v>
      </c>
      <c r="R328" s="158"/>
      <c r="S328" s="221"/>
      <c r="T328" s="227">
        <v>45619</v>
      </c>
      <c r="U328" s="228">
        <v>15514</v>
      </c>
      <c r="V328" s="229">
        <v>686</v>
      </c>
      <c r="W328" s="230">
        <v>61819</v>
      </c>
    </row>
    <row r="329" spans="1:23" x14ac:dyDescent="0.25">
      <c r="A329" s="78">
        <v>70156611</v>
      </c>
      <c r="B329" s="80" t="s">
        <v>855</v>
      </c>
      <c r="C329" s="89">
        <v>7658</v>
      </c>
      <c r="D329" s="74">
        <v>3113</v>
      </c>
      <c r="E329" s="88" t="s">
        <v>747</v>
      </c>
      <c r="F329" s="74">
        <v>9</v>
      </c>
      <c r="G329" s="77" t="s">
        <v>854</v>
      </c>
      <c r="H329" s="79">
        <v>12</v>
      </c>
      <c r="I329" s="270">
        <v>165217</v>
      </c>
      <c r="J329" s="270">
        <v>13304</v>
      </c>
      <c r="K329" s="232">
        <v>91463</v>
      </c>
      <c r="L329" s="245">
        <v>5682</v>
      </c>
      <c r="M329" s="269"/>
      <c r="N329" s="243">
        <v>275666</v>
      </c>
      <c r="O329" s="244">
        <v>93726</v>
      </c>
      <c r="P329" s="173">
        <v>4135</v>
      </c>
      <c r="Q329" s="230">
        <f t="shared" si="6"/>
        <v>373527</v>
      </c>
      <c r="R329" s="158"/>
      <c r="S329" s="221"/>
      <c r="T329" s="227">
        <v>53216</v>
      </c>
      <c r="U329" s="228">
        <v>18096</v>
      </c>
      <c r="V329" s="229">
        <v>795</v>
      </c>
      <c r="W329" s="230">
        <v>72107</v>
      </c>
    </row>
    <row r="330" spans="1:23" ht="27.6" x14ac:dyDescent="0.25">
      <c r="A330" s="78">
        <v>70997918</v>
      </c>
      <c r="B330" s="80" t="s">
        <v>857</v>
      </c>
      <c r="C330" s="89">
        <v>7659</v>
      </c>
      <c r="D330" s="74">
        <v>3113</v>
      </c>
      <c r="E330" s="88" t="s">
        <v>747</v>
      </c>
      <c r="F330" s="74">
        <v>10</v>
      </c>
      <c r="G330" s="77" t="s">
        <v>856</v>
      </c>
      <c r="H330" s="79">
        <v>12</v>
      </c>
      <c r="I330" s="270">
        <v>73747</v>
      </c>
      <c r="J330" s="270">
        <v>13932</v>
      </c>
      <c r="K330" s="232">
        <v>40826</v>
      </c>
      <c r="L330" s="245">
        <v>5950</v>
      </c>
      <c r="M330" s="269"/>
      <c r="N330" s="243">
        <v>134455</v>
      </c>
      <c r="O330" s="244">
        <v>45715</v>
      </c>
      <c r="P330" s="173">
        <v>2017</v>
      </c>
      <c r="Q330" s="230">
        <f t="shared" si="6"/>
        <v>182187</v>
      </c>
      <c r="R330" s="158"/>
      <c r="S330" s="221"/>
      <c r="T330" s="227">
        <v>30175</v>
      </c>
      <c r="U330" s="228">
        <v>10255</v>
      </c>
      <c r="V330" s="229">
        <v>457</v>
      </c>
      <c r="W330" s="230">
        <v>40887</v>
      </c>
    </row>
    <row r="331" spans="1:23" ht="27.6" x14ac:dyDescent="0.25">
      <c r="A331" s="78">
        <v>70980861</v>
      </c>
      <c r="B331" s="80" t="s">
        <v>859</v>
      </c>
      <c r="C331" s="89">
        <v>7660</v>
      </c>
      <c r="D331" s="74">
        <v>3117</v>
      </c>
      <c r="E331" s="88" t="s">
        <v>747</v>
      </c>
      <c r="F331" s="74">
        <v>11</v>
      </c>
      <c r="G331" s="77" t="s">
        <v>858</v>
      </c>
      <c r="H331" s="79">
        <v>12</v>
      </c>
      <c r="I331" s="270">
        <v>33360</v>
      </c>
      <c r="J331" s="270">
        <v>7452</v>
      </c>
      <c r="K331" s="232">
        <v>18468</v>
      </c>
      <c r="L331" s="245">
        <v>3183</v>
      </c>
      <c r="M331" s="269"/>
      <c r="N331" s="243">
        <v>62463</v>
      </c>
      <c r="O331" s="244">
        <v>21237</v>
      </c>
      <c r="P331" s="173">
        <v>937</v>
      </c>
      <c r="Q331" s="230">
        <f t="shared" si="6"/>
        <v>84637</v>
      </c>
      <c r="R331" s="158"/>
      <c r="S331" s="221"/>
      <c r="T331" s="227">
        <v>20363.000000000007</v>
      </c>
      <c r="U331" s="228">
        <v>6927</v>
      </c>
      <c r="V331" s="229">
        <v>307</v>
      </c>
      <c r="W331" s="230">
        <v>27597.000000000007</v>
      </c>
    </row>
    <row r="332" spans="1:23" ht="27.6" x14ac:dyDescent="0.25">
      <c r="A332" s="78">
        <v>70978204</v>
      </c>
      <c r="B332" s="80" t="s">
        <v>861</v>
      </c>
      <c r="C332" s="89">
        <v>7661</v>
      </c>
      <c r="D332" s="74">
        <v>3117</v>
      </c>
      <c r="E332" s="88" t="s">
        <v>747</v>
      </c>
      <c r="F332" s="74">
        <v>12</v>
      </c>
      <c r="G332" s="77" t="s">
        <v>860</v>
      </c>
      <c r="H332" s="79">
        <v>12</v>
      </c>
      <c r="I332" s="270">
        <v>39389</v>
      </c>
      <c r="J332" s="270">
        <v>7900</v>
      </c>
      <c r="K332" s="232">
        <v>21806</v>
      </c>
      <c r="L332" s="245">
        <v>3374</v>
      </c>
      <c r="M332" s="269"/>
      <c r="N332" s="243">
        <v>72469</v>
      </c>
      <c r="O332" s="244">
        <v>24639</v>
      </c>
      <c r="P332" s="173">
        <v>1087</v>
      </c>
      <c r="Q332" s="230">
        <f t="shared" si="6"/>
        <v>98195</v>
      </c>
      <c r="R332" s="158"/>
      <c r="S332" s="221"/>
      <c r="T332" s="227">
        <v>13579</v>
      </c>
      <c r="U332" s="228">
        <v>4619</v>
      </c>
      <c r="V332" s="229">
        <v>207</v>
      </c>
      <c r="W332" s="230">
        <v>18405</v>
      </c>
    </row>
    <row r="333" spans="1:23" ht="27.6" x14ac:dyDescent="0.25">
      <c r="A333" s="78">
        <v>75017245</v>
      </c>
      <c r="B333" s="80" t="s">
        <v>863</v>
      </c>
      <c r="C333" s="89">
        <v>7662</v>
      </c>
      <c r="D333" s="74">
        <v>3117</v>
      </c>
      <c r="E333" s="88" t="s">
        <v>747</v>
      </c>
      <c r="F333" s="74">
        <v>13</v>
      </c>
      <c r="G333" s="77" t="s">
        <v>862</v>
      </c>
      <c r="H333" s="79">
        <v>12</v>
      </c>
      <c r="I333" s="270">
        <v>34654</v>
      </c>
      <c r="J333" s="270">
        <v>7623</v>
      </c>
      <c r="K333" s="232">
        <v>19184</v>
      </c>
      <c r="L333" s="245">
        <v>3256</v>
      </c>
      <c r="M333" s="269"/>
      <c r="N333" s="243">
        <v>64717</v>
      </c>
      <c r="O333" s="244">
        <v>22004</v>
      </c>
      <c r="P333" s="173">
        <v>971</v>
      </c>
      <c r="Q333" s="230">
        <f t="shared" si="6"/>
        <v>87692</v>
      </c>
      <c r="R333" s="158"/>
      <c r="S333" s="221"/>
      <c r="T333" s="227">
        <v>15257.000000000007</v>
      </c>
      <c r="U333" s="228">
        <v>5184</v>
      </c>
      <c r="V333" s="229">
        <v>231</v>
      </c>
      <c r="W333" s="230">
        <v>20672.000000000007</v>
      </c>
    </row>
    <row r="334" spans="1:23" ht="27.6" x14ac:dyDescent="0.25">
      <c r="A334" s="78">
        <v>70980314</v>
      </c>
      <c r="B334" s="80" t="s">
        <v>865</v>
      </c>
      <c r="C334" s="89">
        <v>7663</v>
      </c>
      <c r="D334" s="74">
        <v>3117</v>
      </c>
      <c r="E334" s="88" t="s">
        <v>747</v>
      </c>
      <c r="F334" s="74">
        <v>14</v>
      </c>
      <c r="G334" s="77" t="s">
        <v>864</v>
      </c>
      <c r="H334" s="79">
        <v>12</v>
      </c>
      <c r="I334" s="270">
        <v>33115</v>
      </c>
      <c r="J334" s="270">
        <v>6595</v>
      </c>
      <c r="K334" s="232">
        <v>18332</v>
      </c>
      <c r="L334" s="245">
        <v>2817</v>
      </c>
      <c r="M334" s="269"/>
      <c r="N334" s="243">
        <v>60859</v>
      </c>
      <c r="O334" s="244">
        <v>20692</v>
      </c>
      <c r="P334" s="173">
        <v>913</v>
      </c>
      <c r="Q334" s="230">
        <f t="shared" si="6"/>
        <v>82464</v>
      </c>
      <c r="R334" s="158"/>
      <c r="S334" s="221"/>
      <c r="T334" s="227">
        <v>13819</v>
      </c>
      <c r="U334" s="228">
        <v>4702</v>
      </c>
      <c r="V334" s="229">
        <v>203</v>
      </c>
      <c r="W334" s="230">
        <v>18724</v>
      </c>
    </row>
    <row r="335" spans="1:23" ht="27.6" x14ac:dyDescent="0.25">
      <c r="A335" s="78">
        <v>70979669</v>
      </c>
      <c r="B335" s="80" t="s">
        <v>867</v>
      </c>
      <c r="C335" s="89">
        <v>7664</v>
      </c>
      <c r="D335" s="74">
        <v>3117</v>
      </c>
      <c r="E335" s="88" t="s">
        <v>747</v>
      </c>
      <c r="F335" s="74">
        <v>15</v>
      </c>
      <c r="G335" s="77" t="s">
        <v>866</v>
      </c>
      <c r="H335" s="79">
        <v>12</v>
      </c>
      <c r="I335" s="272">
        <v>27279</v>
      </c>
      <c r="J335" s="270">
        <v>5994</v>
      </c>
      <c r="K335" s="232">
        <v>15102</v>
      </c>
      <c r="L335" s="245">
        <v>2560</v>
      </c>
      <c r="M335" s="269"/>
      <c r="N335" s="243">
        <v>50935</v>
      </c>
      <c r="O335" s="244">
        <v>17318</v>
      </c>
      <c r="P335" s="173">
        <v>764</v>
      </c>
      <c r="Q335" s="230">
        <f t="shared" si="6"/>
        <v>69017</v>
      </c>
      <c r="R335" s="158"/>
      <c r="S335" s="221"/>
      <c r="T335" s="227">
        <v>8204.9999999999927</v>
      </c>
      <c r="U335" s="228">
        <v>2788</v>
      </c>
      <c r="V335" s="229">
        <v>124</v>
      </c>
      <c r="W335" s="230">
        <v>11116.999999999993</v>
      </c>
    </row>
    <row r="336" spans="1:23" s="86" customFormat="1" ht="27.6" x14ac:dyDescent="0.25">
      <c r="A336" s="85">
        <v>28859235</v>
      </c>
      <c r="B336" s="84" t="s">
        <v>869</v>
      </c>
      <c r="C336" s="89">
        <v>7665</v>
      </c>
      <c r="D336" s="74">
        <v>3117</v>
      </c>
      <c r="E336" s="88" t="s">
        <v>747</v>
      </c>
      <c r="F336" s="74">
        <v>16</v>
      </c>
      <c r="G336" s="77" t="s">
        <v>868</v>
      </c>
      <c r="H336" s="79">
        <v>12</v>
      </c>
      <c r="I336" s="272">
        <v>22403</v>
      </c>
      <c r="J336" s="270">
        <v>4360</v>
      </c>
      <c r="K336" s="232">
        <v>12402</v>
      </c>
      <c r="L336" s="245">
        <v>1862</v>
      </c>
      <c r="M336" s="269"/>
      <c r="N336" s="243">
        <v>41027</v>
      </c>
      <c r="O336" s="244">
        <v>13949</v>
      </c>
      <c r="P336" s="173">
        <v>615</v>
      </c>
      <c r="Q336" s="230">
        <f t="shared" si="6"/>
        <v>55591</v>
      </c>
      <c r="R336" s="159"/>
      <c r="S336" s="223"/>
      <c r="T336" s="227">
        <v>15797</v>
      </c>
      <c r="U336" s="228">
        <v>5369</v>
      </c>
      <c r="V336" s="229">
        <v>235</v>
      </c>
      <c r="W336" s="230">
        <v>21401</v>
      </c>
    </row>
    <row r="337" spans="1:23" x14ac:dyDescent="0.25">
      <c r="A337" s="78">
        <v>75017482</v>
      </c>
      <c r="B337" s="80" t="s">
        <v>871</v>
      </c>
      <c r="C337" s="89">
        <v>7666</v>
      </c>
      <c r="D337" s="74">
        <v>3117</v>
      </c>
      <c r="E337" s="88" t="s">
        <v>747</v>
      </c>
      <c r="F337" s="74">
        <v>17</v>
      </c>
      <c r="G337" s="77" t="s">
        <v>870</v>
      </c>
      <c r="H337" s="79">
        <v>12</v>
      </c>
      <c r="I337" s="272">
        <v>20407</v>
      </c>
      <c r="J337" s="270">
        <v>5644</v>
      </c>
      <c r="K337" s="232">
        <v>11297</v>
      </c>
      <c r="L337" s="245">
        <v>2411</v>
      </c>
      <c r="M337" s="269"/>
      <c r="N337" s="243">
        <v>39759</v>
      </c>
      <c r="O337" s="244">
        <v>13518</v>
      </c>
      <c r="P337" s="173">
        <v>596</v>
      </c>
      <c r="Q337" s="230">
        <f t="shared" si="6"/>
        <v>53873</v>
      </c>
      <c r="R337" s="158"/>
      <c r="S337" s="221"/>
      <c r="T337" s="227">
        <v>7709.0000000000036</v>
      </c>
      <c r="U337" s="228">
        <v>2618</v>
      </c>
      <c r="V337" s="229">
        <v>116</v>
      </c>
      <c r="W337" s="230">
        <v>10443.000000000004</v>
      </c>
    </row>
    <row r="338" spans="1:23" ht="27.6" x14ac:dyDescent="0.25">
      <c r="A338" s="78">
        <v>75015668</v>
      </c>
      <c r="B338" s="80" t="s">
        <v>873</v>
      </c>
      <c r="C338" s="89">
        <v>7667</v>
      </c>
      <c r="D338" s="74">
        <v>3117</v>
      </c>
      <c r="E338" s="88" t="s">
        <v>747</v>
      </c>
      <c r="F338" s="74">
        <v>18</v>
      </c>
      <c r="G338" s="77" t="s">
        <v>872</v>
      </c>
      <c r="H338" s="79">
        <v>12</v>
      </c>
      <c r="I338" s="272">
        <v>37166</v>
      </c>
      <c r="J338" s="270">
        <v>5931</v>
      </c>
      <c r="K338" s="232">
        <v>20575</v>
      </c>
      <c r="L338" s="245">
        <v>2533</v>
      </c>
      <c r="M338" s="269"/>
      <c r="N338" s="243">
        <v>66205</v>
      </c>
      <c r="O338" s="244">
        <v>22510</v>
      </c>
      <c r="P338" s="173">
        <v>993</v>
      </c>
      <c r="Q338" s="230">
        <f t="shared" si="6"/>
        <v>89708</v>
      </c>
      <c r="R338" s="158"/>
      <c r="S338" s="221"/>
      <c r="T338" s="227">
        <v>13855</v>
      </c>
      <c r="U338" s="228">
        <v>4710</v>
      </c>
      <c r="V338" s="229">
        <v>203</v>
      </c>
      <c r="W338" s="230">
        <v>18768</v>
      </c>
    </row>
    <row r="339" spans="1:23" ht="27.6" x14ac:dyDescent="0.25">
      <c r="A339" s="78">
        <v>70188556</v>
      </c>
      <c r="B339" s="80" t="s">
        <v>875</v>
      </c>
      <c r="C339" s="89">
        <v>7668</v>
      </c>
      <c r="D339" s="74">
        <v>3117</v>
      </c>
      <c r="E339" s="88" t="s">
        <v>747</v>
      </c>
      <c r="F339" s="74">
        <v>19</v>
      </c>
      <c r="G339" s="77" t="s">
        <v>874</v>
      </c>
      <c r="H339" s="79">
        <v>12</v>
      </c>
      <c r="I339" s="272">
        <v>29416</v>
      </c>
      <c r="J339" s="270">
        <v>5914</v>
      </c>
      <c r="K339" s="232">
        <v>16285</v>
      </c>
      <c r="L339" s="245">
        <v>2526</v>
      </c>
      <c r="M339" s="269"/>
      <c r="N339" s="243">
        <v>54141</v>
      </c>
      <c r="O339" s="244">
        <v>18408</v>
      </c>
      <c r="P339" s="173">
        <v>812</v>
      </c>
      <c r="Q339" s="230">
        <f t="shared" si="6"/>
        <v>73361</v>
      </c>
      <c r="R339" s="158"/>
      <c r="S339" s="221"/>
      <c r="T339" s="227">
        <v>13161</v>
      </c>
      <c r="U339" s="228">
        <v>4478</v>
      </c>
      <c r="V339" s="229">
        <v>202</v>
      </c>
      <c r="W339" s="230">
        <v>17841</v>
      </c>
    </row>
    <row r="340" spans="1:23" ht="27.6" x14ac:dyDescent="0.25">
      <c r="A340" s="78">
        <v>75017261</v>
      </c>
      <c r="B340" s="80" t="s">
        <v>877</v>
      </c>
      <c r="C340" s="89">
        <v>7669</v>
      </c>
      <c r="D340" s="74">
        <v>3117</v>
      </c>
      <c r="E340" s="88" t="s">
        <v>747</v>
      </c>
      <c r="F340" s="74">
        <v>20</v>
      </c>
      <c r="G340" s="77" t="s">
        <v>876</v>
      </c>
      <c r="H340" s="79">
        <v>12</v>
      </c>
      <c r="I340" s="272">
        <v>36618</v>
      </c>
      <c r="J340" s="270">
        <v>4454</v>
      </c>
      <c r="K340" s="232">
        <v>20272</v>
      </c>
      <c r="L340" s="245">
        <v>1902</v>
      </c>
      <c r="M340" s="269"/>
      <c r="N340" s="243">
        <v>63246</v>
      </c>
      <c r="O340" s="244">
        <v>21504</v>
      </c>
      <c r="P340" s="173">
        <v>949</v>
      </c>
      <c r="Q340" s="230">
        <f t="shared" si="6"/>
        <v>85699</v>
      </c>
      <c r="R340" s="158"/>
      <c r="S340" s="221"/>
      <c r="T340" s="227">
        <v>18726</v>
      </c>
      <c r="U340" s="228">
        <v>6364</v>
      </c>
      <c r="V340" s="229">
        <v>279</v>
      </c>
      <c r="W340" s="230">
        <v>25369</v>
      </c>
    </row>
    <row r="341" spans="1:23" x14ac:dyDescent="0.25">
      <c r="A341" s="78">
        <v>70188378</v>
      </c>
      <c r="B341" s="80" t="s">
        <v>879</v>
      </c>
      <c r="C341" s="89">
        <v>7670</v>
      </c>
      <c r="D341" s="74">
        <v>3117</v>
      </c>
      <c r="E341" s="88" t="s">
        <v>747</v>
      </c>
      <c r="F341" s="74">
        <v>21</v>
      </c>
      <c r="G341" s="77" t="s">
        <v>878</v>
      </c>
      <c r="H341" s="79">
        <v>12</v>
      </c>
      <c r="I341" s="272">
        <v>28643</v>
      </c>
      <c r="J341" s="270">
        <v>3538</v>
      </c>
      <c r="K341" s="232">
        <v>15857</v>
      </c>
      <c r="L341" s="245">
        <v>1511</v>
      </c>
      <c r="M341" s="269"/>
      <c r="N341" s="243">
        <v>49549</v>
      </c>
      <c r="O341" s="244">
        <v>16847</v>
      </c>
      <c r="P341" s="173">
        <v>743</v>
      </c>
      <c r="Q341" s="230">
        <f t="shared" si="6"/>
        <v>67139</v>
      </c>
      <c r="R341" s="158"/>
      <c r="S341" s="221"/>
      <c r="T341" s="227">
        <v>14579</v>
      </c>
      <c r="U341" s="228">
        <v>4957</v>
      </c>
      <c r="V341" s="229">
        <v>223</v>
      </c>
      <c r="W341" s="230">
        <v>19759</v>
      </c>
    </row>
    <row r="342" spans="1:23" ht="27.6" x14ac:dyDescent="0.25">
      <c r="A342" s="78">
        <v>75017644</v>
      </c>
      <c r="B342" s="84" t="s">
        <v>881</v>
      </c>
      <c r="C342" s="89">
        <v>7671</v>
      </c>
      <c r="D342" s="74">
        <v>3117</v>
      </c>
      <c r="E342" s="88" t="s">
        <v>747</v>
      </c>
      <c r="F342" s="74">
        <v>22</v>
      </c>
      <c r="G342" s="77" t="s">
        <v>880</v>
      </c>
      <c r="H342" s="79">
        <v>12</v>
      </c>
      <c r="I342" s="272">
        <v>29822</v>
      </c>
      <c r="J342" s="270">
        <v>6001</v>
      </c>
      <c r="K342" s="232">
        <v>16509</v>
      </c>
      <c r="L342" s="245">
        <v>2563</v>
      </c>
      <c r="M342" s="269"/>
      <c r="N342" s="243">
        <v>54895</v>
      </c>
      <c r="O342" s="244">
        <v>18664</v>
      </c>
      <c r="P342" s="173">
        <v>823</v>
      </c>
      <c r="Q342" s="230">
        <f t="shared" si="6"/>
        <v>74382</v>
      </c>
      <c r="R342" s="158"/>
      <c r="S342" s="221"/>
      <c r="T342" s="227">
        <v>14024.999999999993</v>
      </c>
      <c r="U342" s="228">
        <v>4764</v>
      </c>
      <c r="V342" s="229">
        <v>213</v>
      </c>
      <c r="W342" s="230">
        <v>19001.999999999993</v>
      </c>
    </row>
    <row r="343" spans="1:23" ht="27.6" x14ac:dyDescent="0.25">
      <c r="A343" s="78">
        <v>75015757</v>
      </c>
      <c r="B343" s="80" t="s">
        <v>883</v>
      </c>
      <c r="C343" s="89">
        <v>7672</v>
      </c>
      <c r="D343" s="96">
        <v>3111</v>
      </c>
      <c r="E343" s="88" t="s">
        <v>747</v>
      </c>
      <c r="F343" s="74">
        <v>23</v>
      </c>
      <c r="G343" s="95" t="s">
        <v>882</v>
      </c>
      <c r="H343" s="79">
        <v>12</v>
      </c>
      <c r="I343" s="272">
        <v>12969</v>
      </c>
      <c r="J343" s="270">
        <v>1500</v>
      </c>
      <c r="K343" s="232">
        <v>7180</v>
      </c>
      <c r="L343" s="245">
        <v>641</v>
      </c>
      <c r="M343" s="269"/>
      <c r="N343" s="243">
        <v>22290</v>
      </c>
      <c r="O343" s="244">
        <v>7579</v>
      </c>
      <c r="P343" s="173">
        <v>334</v>
      </c>
      <c r="Q343" s="230">
        <f t="shared" si="6"/>
        <v>30203</v>
      </c>
      <c r="R343" s="158"/>
      <c r="S343" s="221"/>
      <c r="T343" s="227">
        <v>490</v>
      </c>
      <c r="U343" s="228">
        <v>169</v>
      </c>
      <c r="V343" s="229">
        <v>4</v>
      </c>
      <c r="W343" s="230">
        <v>663</v>
      </c>
    </row>
    <row r="344" spans="1:23" x14ac:dyDescent="0.25">
      <c r="A344" s="78">
        <v>70986312</v>
      </c>
      <c r="B344" s="80" t="s">
        <v>885</v>
      </c>
      <c r="C344" s="89">
        <v>7674</v>
      </c>
      <c r="D344" s="96">
        <v>3111</v>
      </c>
      <c r="E344" s="88" t="s">
        <v>747</v>
      </c>
      <c r="F344" s="74">
        <v>24</v>
      </c>
      <c r="G344" s="95" t="s">
        <v>884</v>
      </c>
      <c r="H344" s="79">
        <v>12</v>
      </c>
      <c r="I344" s="272">
        <v>9040</v>
      </c>
      <c r="J344" s="270">
        <v>2956</v>
      </c>
      <c r="K344" s="232">
        <v>5004</v>
      </c>
      <c r="L344" s="245">
        <v>1263</v>
      </c>
      <c r="M344" s="269"/>
      <c r="N344" s="243">
        <v>18263</v>
      </c>
      <c r="O344" s="244">
        <v>6209</v>
      </c>
      <c r="P344" s="173">
        <v>274</v>
      </c>
      <c r="Q344" s="230">
        <f t="shared" si="6"/>
        <v>24746</v>
      </c>
      <c r="R344" s="158"/>
      <c r="S344" s="221"/>
      <c r="T344" s="227">
        <v>2703.0000000000018</v>
      </c>
      <c r="U344" s="228">
        <v>919</v>
      </c>
      <c r="V344" s="229">
        <v>44</v>
      </c>
      <c r="W344" s="230">
        <v>3666.0000000000018</v>
      </c>
    </row>
    <row r="345" spans="1:23" ht="27.6" x14ac:dyDescent="0.25">
      <c r="A345" s="78">
        <v>75015421</v>
      </c>
      <c r="B345" s="80" t="s">
        <v>887</v>
      </c>
      <c r="C345" s="89">
        <v>7675</v>
      </c>
      <c r="D345" s="96">
        <v>3111</v>
      </c>
      <c r="E345" s="88" t="s">
        <v>747</v>
      </c>
      <c r="F345" s="74">
        <v>25</v>
      </c>
      <c r="G345" s="95" t="s">
        <v>886</v>
      </c>
      <c r="H345" s="79">
        <v>12</v>
      </c>
      <c r="I345" s="272">
        <v>23406</v>
      </c>
      <c r="J345" s="270">
        <v>7302</v>
      </c>
      <c r="K345" s="232">
        <v>12957</v>
      </c>
      <c r="L345" s="245">
        <v>3119</v>
      </c>
      <c r="M345" s="269"/>
      <c r="N345" s="243">
        <v>46784</v>
      </c>
      <c r="O345" s="244">
        <v>15907</v>
      </c>
      <c r="P345" s="173">
        <v>702</v>
      </c>
      <c r="Q345" s="230">
        <f t="shared" si="6"/>
        <v>63393</v>
      </c>
      <c r="R345" s="158"/>
      <c r="S345" s="221"/>
      <c r="T345" s="227">
        <v>9023.9999999999927</v>
      </c>
      <c r="U345" s="228">
        <v>3067</v>
      </c>
      <c r="V345" s="229">
        <v>132</v>
      </c>
      <c r="W345" s="230">
        <v>12222.999999999993</v>
      </c>
    </row>
    <row r="346" spans="1:23" ht="27.6" x14ac:dyDescent="0.25">
      <c r="A346" s="78">
        <v>70188521</v>
      </c>
      <c r="B346" s="80" t="s">
        <v>889</v>
      </c>
      <c r="C346" s="89">
        <v>7676</v>
      </c>
      <c r="D346" s="74">
        <v>3111</v>
      </c>
      <c r="E346" s="88" t="s">
        <v>747</v>
      </c>
      <c r="F346" s="74">
        <v>26</v>
      </c>
      <c r="G346" s="77" t="s">
        <v>888</v>
      </c>
      <c r="H346" s="79">
        <v>12</v>
      </c>
      <c r="I346" s="272">
        <v>19240</v>
      </c>
      <c r="J346" s="270">
        <v>4944</v>
      </c>
      <c r="K346" s="232">
        <v>10651</v>
      </c>
      <c r="L346" s="245">
        <v>2112</v>
      </c>
      <c r="M346" s="269"/>
      <c r="N346" s="243">
        <v>36947</v>
      </c>
      <c r="O346" s="244">
        <v>12562</v>
      </c>
      <c r="P346" s="173">
        <v>554</v>
      </c>
      <c r="Q346" s="230">
        <f t="shared" si="6"/>
        <v>50063</v>
      </c>
      <c r="R346" s="158"/>
      <c r="S346" s="221"/>
      <c r="T346" s="227">
        <v>5136.9999999999964</v>
      </c>
      <c r="U346" s="228">
        <v>1742</v>
      </c>
      <c r="V346" s="229">
        <v>74</v>
      </c>
      <c r="W346" s="230">
        <v>6952.9999999999964</v>
      </c>
    </row>
    <row r="347" spans="1:23" ht="27.6" x14ac:dyDescent="0.25">
      <c r="A347" s="78">
        <v>70188513</v>
      </c>
      <c r="B347" s="80" t="s">
        <v>891</v>
      </c>
      <c r="C347" s="89">
        <v>7677</v>
      </c>
      <c r="D347" s="74">
        <v>3111</v>
      </c>
      <c r="E347" s="88" t="s">
        <v>747</v>
      </c>
      <c r="F347" s="74">
        <v>27</v>
      </c>
      <c r="G347" s="77" t="s">
        <v>890</v>
      </c>
      <c r="H347" s="79">
        <v>12</v>
      </c>
      <c r="I347" s="272">
        <v>57130</v>
      </c>
      <c r="J347" s="270">
        <v>12740</v>
      </c>
      <c r="K347" s="232">
        <v>31627</v>
      </c>
      <c r="L347" s="245">
        <v>5441</v>
      </c>
      <c r="M347" s="269"/>
      <c r="N347" s="243">
        <v>106938</v>
      </c>
      <c r="O347" s="244">
        <v>36359</v>
      </c>
      <c r="P347" s="173">
        <v>1604</v>
      </c>
      <c r="Q347" s="230">
        <f t="shared" si="6"/>
        <v>144901</v>
      </c>
      <c r="R347" s="158"/>
      <c r="S347" s="221"/>
      <c r="T347" s="227">
        <v>16498</v>
      </c>
      <c r="U347" s="228">
        <v>5609</v>
      </c>
      <c r="V347" s="229">
        <v>244</v>
      </c>
      <c r="W347" s="230">
        <v>22351</v>
      </c>
    </row>
    <row r="348" spans="1:23" ht="27.6" x14ac:dyDescent="0.25">
      <c r="A348" s="78">
        <v>70188530</v>
      </c>
      <c r="B348" s="80" t="s">
        <v>893</v>
      </c>
      <c r="C348" s="89">
        <v>7678</v>
      </c>
      <c r="D348" s="74">
        <v>3111</v>
      </c>
      <c r="E348" s="88" t="s">
        <v>747</v>
      </c>
      <c r="F348" s="74">
        <v>28</v>
      </c>
      <c r="G348" s="77" t="s">
        <v>892</v>
      </c>
      <c r="H348" s="79">
        <v>12</v>
      </c>
      <c r="I348" s="272">
        <v>19200</v>
      </c>
      <c r="J348" s="270">
        <v>5344</v>
      </c>
      <c r="K348" s="232">
        <v>10629</v>
      </c>
      <c r="L348" s="245">
        <v>2282</v>
      </c>
      <c r="M348" s="269"/>
      <c r="N348" s="243">
        <v>37455</v>
      </c>
      <c r="O348" s="244">
        <v>12735</v>
      </c>
      <c r="P348" s="173">
        <v>562</v>
      </c>
      <c r="Q348" s="230">
        <f t="shared" si="6"/>
        <v>50752</v>
      </c>
      <c r="R348" s="158"/>
      <c r="S348" s="221"/>
      <c r="T348" s="227">
        <v>5365.0000000000036</v>
      </c>
      <c r="U348" s="228">
        <v>1825</v>
      </c>
      <c r="V348" s="229">
        <v>82</v>
      </c>
      <c r="W348" s="230">
        <v>7272.0000000000036</v>
      </c>
    </row>
    <row r="349" spans="1:23" x14ac:dyDescent="0.25">
      <c r="A349" s="78">
        <v>70188505</v>
      </c>
      <c r="B349" s="80" t="s">
        <v>895</v>
      </c>
      <c r="C349" s="89">
        <v>7679</v>
      </c>
      <c r="D349" s="74">
        <v>3111</v>
      </c>
      <c r="E349" s="88" t="s">
        <v>747</v>
      </c>
      <c r="F349" s="74">
        <v>29</v>
      </c>
      <c r="G349" s="77" t="s">
        <v>894</v>
      </c>
      <c r="H349" s="79">
        <v>12</v>
      </c>
      <c r="I349" s="272">
        <v>39680</v>
      </c>
      <c r="J349" s="270">
        <v>12178</v>
      </c>
      <c r="K349" s="232">
        <v>21967</v>
      </c>
      <c r="L349" s="245">
        <v>5201</v>
      </c>
      <c r="M349" s="269"/>
      <c r="N349" s="243">
        <v>79026</v>
      </c>
      <c r="O349" s="244">
        <v>26869</v>
      </c>
      <c r="P349" s="173">
        <v>1185</v>
      </c>
      <c r="Q349" s="230">
        <f t="shared" si="6"/>
        <v>107080</v>
      </c>
      <c r="R349" s="158"/>
      <c r="S349" s="221"/>
      <c r="T349" s="227">
        <v>15506</v>
      </c>
      <c r="U349" s="228">
        <v>5269</v>
      </c>
      <c r="V349" s="229">
        <v>235</v>
      </c>
      <c r="W349" s="230">
        <v>21010</v>
      </c>
    </row>
    <row r="350" spans="1:23" ht="27.6" x14ac:dyDescent="0.25">
      <c r="A350" s="78">
        <v>70188548</v>
      </c>
      <c r="B350" s="80" t="s">
        <v>897</v>
      </c>
      <c r="C350" s="89">
        <v>7680</v>
      </c>
      <c r="D350" s="74">
        <v>3111</v>
      </c>
      <c r="E350" s="88" t="s">
        <v>747</v>
      </c>
      <c r="F350" s="74">
        <v>30</v>
      </c>
      <c r="G350" s="77" t="s">
        <v>896</v>
      </c>
      <c r="H350" s="79">
        <v>12</v>
      </c>
      <c r="I350" s="272">
        <v>40480</v>
      </c>
      <c r="J350" s="270">
        <v>9344</v>
      </c>
      <c r="K350" s="232">
        <v>22410</v>
      </c>
      <c r="L350" s="245">
        <v>3991</v>
      </c>
      <c r="M350" s="269"/>
      <c r="N350" s="243">
        <v>76225</v>
      </c>
      <c r="O350" s="244">
        <v>25917</v>
      </c>
      <c r="P350" s="173">
        <v>1143</v>
      </c>
      <c r="Q350" s="230">
        <f t="shared" si="6"/>
        <v>103285</v>
      </c>
      <c r="R350" s="158"/>
      <c r="S350" s="221"/>
      <c r="T350" s="227">
        <v>13394.999999999993</v>
      </c>
      <c r="U350" s="228">
        <v>4557</v>
      </c>
      <c r="V350" s="229">
        <v>203</v>
      </c>
      <c r="W350" s="230">
        <v>18154.999999999993</v>
      </c>
    </row>
    <row r="351" spans="1:23" x14ac:dyDescent="0.25">
      <c r="A351" s="78">
        <v>70979642</v>
      </c>
      <c r="B351" s="80" t="s">
        <v>899</v>
      </c>
      <c r="C351" s="89">
        <v>7683</v>
      </c>
      <c r="D351" s="74">
        <v>3111</v>
      </c>
      <c r="E351" s="88" t="s">
        <v>747</v>
      </c>
      <c r="F351" s="74">
        <v>31</v>
      </c>
      <c r="G351" s="77" t="s">
        <v>898</v>
      </c>
      <c r="H351" s="79">
        <v>12</v>
      </c>
      <c r="I351" s="272">
        <v>61043</v>
      </c>
      <c r="J351" s="270">
        <v>12880</v>
      </c>
      <c r="K351" s="232">
        <v>33793</v>
      </c>
      <c r="L351" s="245">
        <v>5501</v>
      </c>
      <c r="M351" s="269"/>
      <c r="N351" s="243">
        <v>113217</v>
      </c>
      <c r="O351" s="244">
        <v>38494</v>
      </c>
      <c r="P351" s="173">
        <v>1698</v>
      </c>
      <c r="Q351" s="230">
        <f t="shared" si="6"/>
        <v>153409</v>
      </c>
      <c r="R351" s="158"/>
      <c r="S351" s="221"/>
      <c r="T351" s="227">
        <v>17287.000000000015</v>
      </c>
      <c r="U351" s="228">
        <v>5874.0000000000036</v>
      </c>
      <c r="V351" s="229">
        <v>258</v>
      </c>
      <c r="W351" s="230">
        <v>23419.000000000018</v>
      </c>
    </row>
    <row r="352" spans="1:23" ht="27.6" x14ac:dyDescent="0.25">
      <c r="A352" s="78">
        <v>70157375</v>
      </c>
      <c r="B352" s="80" t="s">
        <v>901</v>
      </c>
      <c r="C352" s="89">
        <v>7685</v>
      </c>
      <c r="D352" s="74">
        <v>3111</v>
      </c>
      <c r="E352" s="88" t="s">
        <v>747</v>
      </c>
      <c r="F352" s="74">
        <v>32</v>
      </c>
      <c r="G352" s="77" t="s">
        <v>900</v>
      </c>
      <c r="H352" s="79">
        <v>12</v>
      </c>
      <c r="I352" s="272">
        <v>61666</v>
      </c>
      <c r="J352" s="270">
        <v>15493</v>
      </c>
      <c r="K352" s="232">
        <v>34138</v>
      </c>
      <c r="L352" s="245">
        <v>6617</v>
      </c>
      <c r="M352" s="269"/>
      <c r="N352" s="243">
        <v>117914</v>
      </c>
      <c r="O352" s="244">
        <v>40091</v>
      </c>
      <c r="P352" s="173">
        <v>1769</v>
      </c>
      <c r="Q352" s="230">
        <f t="shared" si="6"/>
        <v>159774</v>
      </c>
      <c r="R352" s="158"/>
      <c r="S352" s="221"/>
      <c r="T352" s="227">
        <v>23534</v>
      </c>
      <c r="U352" s="228">
        <v>8000.9999999999964</v>
      </c>
      <c r="V352" s="229">
        <v>349</v>
      </c>
      <c r="W352" s="230">
        <v>31883.999999999996</v>
      </c>
    </row>
    <row r="353" spans="1:23" ht="27.6" x14ac:dyDescent="0.25">
      <c r="A353" s="78">
        <v>71235698</v>
      </c>
      <c r="B353" s="80" t="s">
        <v>903</v>
      </c>
      <c r="C353" s="89">
        <v>7686</v>
      </c>
      <c r="D353" s="74">
        <v>3233</v>
      </c>
      <c r="E353" s="88" t="s">
        <v>747</v>
      </c>
      <c r="F353" s="74">
        <v>33</v>
      </c>
      <c r="G353" s="77" t="s">
        <v>902</v>
      </c>
      <c r="H353" s="79">
        <v>12</v>
      </c>
      <c r="I353" s="272">
        <v>20280</v>
      </c>
      <c r="J353" s="270">
        <v>6796</v>
      </c>
      <c r="K353" s="232">
        <v>11227</v>
      </c>
      <c r="L353" s="245">
        <v>2903</v>
      </c>
      <c r="M353" s="269"/>
      <c r="N353" s="243">
        <v>41206</v>
      </c>
      <c r="O353" s="244">
        <v>14010</v>
      </c>
      <c r="P353" s="173">
        <v>618</v>
      </c>
      <c r="Q353" s="230">
        <f t="shared" si="6"/>
        <v>55834</v>
      </c>
      <c r="R353" s="158"/>
      <c r="S353" s="221"/>
      <c r="T353" s="227">
        <v>7926</v>
      </c>
      <c r="U353" s="228">
        <v>2690</v>
      </c>
      <c r="V353" s="229">
        <v>118</v>
      </c>
      <c r="W353" s="230">
        <v>10734</v>
      </c>
    </row>
    <row r="354" spans="1:23" ht="27.6" x14ac:dyDescent="0.25">
      <c r="A354" s="78">
        <v>71235060</v>
      </c>
      <c r="B354" s="80" t="s">
        <v>905</v>
      </c>
      <c r="C354" s="89">
        <v>7688</v>
      </c>
      <c r="D354" s="74">
        <v>3231</v>
      </c>
      <c r="E354" s="88" t="s">
        <v>747</v>
      </c>
      <c r="F354" s="74">
        <v>34</v>
      </c>
      <c r="G354" s="77" t="s">
        <v>904</v>
      </c>
      <c r="H354" s="79">
        <v>12</v>
      </c>
      <c r="I354" s="272">
        <v>133431</v>
      </c>
      <c r="J354" s="270">
        <v>5736</v>
      </c>
      <c r="K354" s="232">
        <v>73867</v>
      </c>
      <c r="L354" s="245">
        <v>2450</v>
      </c>
      <c r="M354" s="269"/>
      <c r="N354" s="243">
        <v>215484</v>
      </c>
      <c r="O354" s="244">
        <v>73265</v>
      </c>
      <c r="P354" s="173">
        <v>3232</v>
      </c>
      <c r="Q354" s="230">
        <f t="shared" si="6"/>
        <v>291981</v>
      </c>
      <c r="R354" s="158"/>
      <c r="S354" s="221"/>
      <c r="T354" s="227">
        <v>56454</v>
      </c>
      <c r="U354" s="228">
        <v>19195</v>
      </c>
      <c r="V354" s="229">
        <v>842</v>
      </c>
      <c r="W354" s="230">
        <v>76491</v>
      </c>
    </row>
    <row r="355" spans="1:23" ht="27.6" x14ac:dyDescent="0.25">
      <c r="A355" s="78">
        <v>72553588</v>
      </c>
      <c r="B355" s="84" t="s">
        <v>907</v>
      </c>
      <c r="C355" s="89">
        <v>7689</v>
      </c>
      <c r="D355" s="74">
        <v>3141</v>
      </c>
      <c r="E355" s="88" t="s">
        <v>747</v>
      </c>
      <c r="F355" s="74">
        <v>35</v>
      </c>
      <c r="G355" s="77" t="s">
        <v>906</v>
      </c>
      <c r="H355" s="79">
        <v>12</v>
      </c>
      <c r="I355" s="272"/>
      <c r="J355" s="270">
        <v>54280</v>
      </c>
      <c r="K355" s="232">
        <v>0</v>
      </c>
      <c r="L355" s="245">
        <v>23183</v>
      </c>
      <c r="M355" s="269"/>
      <c r="N355" s="243">
        <v>77463</v>
      </c>
      <c r="O355" s="244">
        <v>26337</v>
      </c>
      <c r="P355" s="173">
        <v>1162</v>
      </c>
      <c r="Q355" s="230">
        <f t="shared" si="6"/>
        <v>104962</v>
      </c>
      <c r="R355" s="158"/>
      <c r="S355" s="221"/>
      <c r="T355" s="227">
        <v>41833</v>
      </c>
      <c r="U355" s="228">
        <v>14227</v>
      </c>
      <c r="V355" s="229">
        <v>632</v>
      </c>
      <c r="W355" s="230">
        <v>56692</v>
      </c>
    </row>
    <row r="356" spans="1:23" ht="27.6" x14ac:dyDescent="0.25">
      <c r="A356" s="78">
        <v>60154691</v>
      </c>
      <c r="B356" s="80" t="s">
        <v>910</v>
      </c>
      <c r="C356" s="89">
        <v>7802</v>
      </c>
      <c r="D356" s="74">
        <v>3113</v>
      </c>
      <c r="E356" s="88" t="s">
        <v>908</v>
      </c>
      <c r="F356" s="74">
        <v>1</v>
      </c>
      <c r="G356" s="77" t="s">
        <v>909</v>
      </c>
      <c r="H356" s="79">
        <v>13</v>
      </c>
      <c r="I356" s="272">
        <v>150676</v>
      </c>
      <c r="J356" s="270">
        <v>11552</v>
      </c>
      <c r="K356" s="232">
        <v>83413</v>
      </c>
      <c r="L356" s="245">
        <v>4934</v>
      </c>
      <c r="M356" s="269"/>
      <c r="N356" s="243">
        <v>250575</v>
      </c>
      <c r="O356" s="244">
        <v>85196</v>
      </c>
      <c r="P356" s="173">
        <v>3759</v>
      </c>
      <c r="Q356" s="230">
        <f t="shared" si="6"/>
        <v>339530</v>
      </c>
      <c r="R356" s="158"/>
      <c r="S356" s="221"/>
      <c r="T356" s="227">
        <v>75005</v>
      </c>
      <c r="U356" s="228">
        <v>25506</v>
      </c>
      <c r="V356" s="229">
        <v>1129</v>
      </c>
      <c r="W356" s="230">
        <v>101640</v>
      </c>
    </row>
    <row r="357" spans="1:23" ht="27.6" x14ac:dyDescent="0.25">
      <c r="A357" s="78">
        <v>60154721</v>
      </c>
      <c r="B357" s="80" t="s">
        <v>912</v>
      </c>
      <c r="C357" s="89">
        <v>7804</v>
      </c>
      <c r="D357" s="74">
        <v>3113</v>
      </c>
      <c r="E357" s="88" t="s">
        <v>908</v>
      </c>
      <c r="F357" s="74">
        <v>2</v>
      </c>
      <c r="G357" s="77" t="s">
        <v>911</v>
      </c>
      <c r="H357" s="79">
        <v>13</v>
      </c>
      <c r="I357" s="272">
        <v>363439</v>
      </c>
      <c r="J357" s="270">
        <v>49880</v>
      </c>
      <c r="K357" s="232">
        <v>201198</v>
      </c>
      <c r="L357" s="245">
        <v>21304</v>
      </c>
      <c r="M357" s="269"/>
      <c r="N357" s="243">
        <v>635821</v>
      </c>
      <c r="O357" s="244">
        <v>216179</v>
      </c>
      <c r="P357" s="173">
        <v>9536</v>
      </c>
      <c r="Q357" s="230">
        <f t="shared" si="6"/>
        <v>861536</v>
      </c>
      <c r="R357" s="158"/>
      <c r="S357" s="221"/>
      <c r="T357" s="227">
        <v>148091</v>
      </c>
      <c r="U357" s="228">
        <v>50349</v>
      </c>
      <c r="V357" s="229">
        <v>2216</v>
      </c>
      <c r="W357" s="230">
        <v>200656</v>
      </c>
    </row>
    <row r="358" spans="1:23" ht="27.6" x14ac:dyDescent="0.25">
      <c r="A358" s="78">
        <v>60154730</v>
      </c>
      <c r="B358" s="80" t="s">
        <v>914</v>
      </c>
      <c r="C358" s="89">
        <v>7805</v>
      </c>
      <c r="D358" s="74">
        <v>3113</v>
      </c>
      <c r="E358" s="88" t="s">
        <v>908</v>
      </c>
      <c r="F358" s="74">
        <v>3</v>
      </c>
      <c r="G358" s="77" t="s">
        <v>913</v>
      </c>
      <c r="H358" s="79">
        <v>13</v>
      </c>
      <c r="I358" s="272">
        <v>179984</v>
      </c>
      <c r="J358" s="270">
        <v>20796</v>
      </c>
      <c r="K358" s="232">
        <v>99638</v>
      </c>
      <c r="L358" s="245">
        <v>8882</v>
      </c>
      <c r="M358" s="269"/>
      <c r="N358" s="243">
        <v>309300</v>
      </c>
      <c r="O358" s="244">
        <v>105162</v>
      </c>
      <c r="P358" s="173">
        <v>4640</v>
      </c>
      <c r="Q358" s="230">
        <f t="shared" si="6"/>
        <v>419102</v>
      </c>
      <c r="R358" s="158"/>
      <c r="S358" s="221"/>
      <c r="T358" s="227">
        <v>86940.000000000029</v>
      </c>
      <c r="U358" s="228">
        <v>29562</v>
      </c>
      <c r="V358" s="229">
        <v>1300</v>
      </c>
      <c r="W358" s="230">
        <v>117802.00000000003</v>
      </c>
    </row>
    <row r="359" spans="1:23" ht="27.6" x14ac:dyDescent="0.25">
      <c r="A359" s="78">
        <v>64202313</v>
      </c>
      <c r="B359" s="80" t="s">
        <v>916</v>
      </c>
      <c r="C359" s="89">
        <v>7806</v>
      </c>
      <c r="D359" s="74">
        <v>3113</v>
      </c>
      <c r="E359" s="88" t="s">
        <v>908</v>
      </c>
      <c r="F359" s="74">
        <v>4</v>
      </c>
      <c r="G359" s="77" t="s">
        <v>915</v>
      </c>
      <c r="H359" s="79">
        <v>13</v>
      </c>
      <c r="I359" s="272">
        <v>121891</v>
      </c>
      <c r="J359" s="270">
        <v>12771</v>
      </c>
      <c r="K359" s="232">
        <v>67478</v>
      </c>
      <c r="L359" s="245">
        <v>5455</v>
      </c>
      <c r="M359" s="269"/>
      <c r="N359" s="243">
        <v>207595</v>
      </c>
      <c r="O359" s="244">
        <v>70582</v>
      </c>
      <c r="P359" s="173">
        <v>3114</v>
      </c>
      <c r="Q359" s="230">
        <f t="shared" si="6"/>
        <v>281291</v>
      </c>
      <c r="R359" s="158"/>
      <c r="S359" s="221"/>
      <c r="T359" s="227">
        <v>61755</v>
      </c>
      <c r="U359" s="228">
        <v>20992</v>
      </c>
      <c r="V359" s="229">
        <v>924</v>
      </c>
      <c r="W359" s="230">
        <v>83671</v>
      </c>
    </row>
    <row r="360" spans="1:23" ht="27.6" x14ac:dyDescent="0.25">
      <c r="A360" s="78">
        <v>67439560</v>
      </c>
      <c r="B360" s="80" t="s">
        <v>918</v>
      </c>
      <c r="C360" s="89">
        <v>7807</v>
      </c>
      <c r="D360" s="74">
        <v>3231</v>
      </c>
      <c r="E360" s="88" t="s">
        <v>908</v>
      </c>
      <c r="F360" s="74">
        <v>5</v>
      </c>
      <c r="G360" s="77" t="s">
        <v>917</v>
      </c>
      <c r="H360" s="79">
        <v>13</v>
      </c>
      <c r="I360" s="272">
        <v>100255</v>
      </c>
      <c r="J360" s="270">
        <v>5843</v>
      </c>
      <c r="K360" s="232">
        <v>55501</v>
      </c>
      <c r="L360" s="245">
        <v>2496</v>
      </c>
      <c r="M360" s="269"/>
      <c r="N360" s="243">
        <v>164095</v>
      </c>
      <c r="O360" s="244">
        <v>55792</v>
      </c>
      <c r="P360" s="173">
        <v>2461</v>
      </c>
      <c r="Q360" s="230">
        <f t="shared" si="6"/>
        <v>222348</v>
      </c>
      <c r="R360" s="158"/>
      <c r="S360" s="221"/>
      <c r="T360" s="227">
        <v>34824.999999999985</v>
      </c>
      <c r="U360" s="228">
        <v>11842</v>
      </c>
      <c r="V360" s="229">
        <v>521</v>
      </c>
      <c r="W360" s="230">
        <v>47187.999999999985</v>
      </c>
    </row>
    <row r="361" spans="1:23" ht="27.6" x14ac:dyDescent="0.25">
      <c r="A361" s="78">
        <v>70156697</v>
      </c>
      <c r="B361" s="80" t="s">
        <v>920</v>
      </c>
      <c r="C361" s="89">
        <v>7808</v>
      </c>
      <c r="D361" s="74">
        <v>3117</v>
      </c>
      <c r="E361" s="88" t="s">
        <v>908</v>
      </c>
      <c r="F361" s="74">
        <v>6</v>
      </c>
      <c r="G361" s="77" t="s">
        <v>919</v>
      </c>
      <c r="H361" s="79">
        <v>13</v>
      </c>
      <c r="I361" s="272">
        <v>27738</v>
      </c>
      <c r="J361" s="270">
        <v>5829</v>
      </c>
      <c r="K361" s="232">
        <v>15356</v>
      </c>
      <c r="L361" s="245">
        <v>2490</v>
      </c>
      <c r="M361" s="269"/>
      <c r="N361" s="243">
        <v>51413</v>
      </c>
      <c r="O361" s="244">
        <v>17480</v>
      </c>
      <c r="P361" s="173">
        <v>771</v>
      </c>
      <c r="Q361" s="230">
        <f t="shared" si="6"/>
        <v>69664</v>
      </c>
      <c r="R361" s="158"/>
      <c r="S361" s="221"/>
      <c r="T361" s="227">
        <v>7433</v>
      </c>
      <c r="U361" s="228">
        <v>2530</v>
      </c>
      <c r="V361" s="229">
        <v>111</v>
      </c>
      <c r="W361" s="230">
        <v>10074</v>
      </c>
    </row>
    <row r="362" spans="1:23" x14ac:dyDescent="0.25">
      <c r="A362" s="78">
        <v>70987998</v>
      </c>
      <c r="B362" s="80" t="s">
        <v>922</v>
      </c>
      <c r="C362" s="89">
        <v>7809</v>
      </c>
      <c r="D362" s="74">
        <v>3111</v>
      </c>
      <c r="E362" s="88" t="s">
        <v>908</v>
      </c>
      <c r="F362" s="74">
        <v>7</v>
      </c>
      <c r="G362" s="77" t="s">
        <v>921</v>
      </c>
      <c r="H362" s="79">
        <v>13</v>
      </c>
      <c r="I362" s="272">
        <v>8714</v>
      </c>
      <c r="J362" s="270">
        <v>3124</v>
      </c>
      <c r="K362" s="232">
        <v>4824</v>
      </c>
      <c r="L362" s="245">
        <v>1334</v>
      </c>
      <c r="M362" s="269"/>
      <c r="N362" s="243">
        <v>17996</v>
      </c>
      <c r="O362" s="244">
        <v>6119</v>
      </c>
      <c r="P362" s="173">
        <v>270</v>
      </c>
      <c r="Q362" s="230">
        <f t="shared" si="6"/>
        <v>24385</v>
      </c>
      <c r="R362" s="158"/>
      <c r="S362" s="221"/>
      <c r="T362" s="227">
        <v>1606</v>
      </c>
      <c r="U362" s="228">
        <v>549</v>
      </c>
      <c r="V362" s="229">
        <v>20</v>
      </c>
      <c r="W362" s="230">
        <v>2175</v>
      </c>
    </row>
    <row r="363" spans="1:23" ht="27.6" x14ac:dyDescent="0.25">
      <c r="A363" s="78">
        <v>70995737</v>
      </c>
      <c r="B363" s="80" t="s">
        <v>924</v>
      </c>
      <c r="C363" s="89">
        <v>7811</v>
      </c>
      <c r="D363" s="74">
        <v>3111</v>
      </c>
      <c r="E363" s="88" t="s">
        <v>908</v>
      </c>
      <c r="F363" s="74">
        <v>8</v>
      </c>
      <c r="G363" s="77" t="s">
        <v>923</v>
      </c>
      <c r="H363" s="79">
        <v>13</v>
      </c>
      <c r="I363" s="272">
        <v>87040</v>
      </c>
      <c r="J363" s="270">
        <v>24614</v>
      </c>
      <c r="K363" s="232">
        <v>48185</v>
      </c>
      <c r="L363" s="245">
        <v>10513</v>
      </c>
      <c r="M363" s="269"/>
      <c r="N363" s="243">
        <v>170352</v>
      </c>
      <c r="O363" s="244">
        <v>57920</v>
      </c>
      <c r="P363" s="173">
        <v>2555</v>
      </c>
      <c r="Q363" s="230">
        <f t="shared" si="6"/>
        <v>230827</v>
      </c>
      <c r="R363" s="158"/>
      <c r="S363" s="221"/>
      <c r="T363" s="227">
        <v>29772</v>
      </c>
      <c r="U363" s="228">
        <v>10120</v>
      </c>
      <c r="V363" s="229">
        <v>445</v>
      </c>
      <c r="W363" s="230">
        <v>40337</v>
      </c>
    </row>
    <row r="364" spans="1:23" ht="27.6" x14ac:dyDescent="0.25">
      <c r="A364" s="78">
        <v>70995745</v>
      </c>
      <c r="B364" s="80" t="s">
        <v>926</v>
      </c>
      <c r="C364" s="89">
        <v>7812</v>
      </c>
      <c r="D364" s="74">
        <v>3111</v>
      </c>
      <c r="E364" s="88" t="s">
        <v>908</v>
      </c>
      <c r="F364" s="74">
        <v>9</v>
      </c>
      <c r="G364" s="77" t="s">
        <v>925</v>
      </c>
      <c r="H364" s="79">
        <v>13</v>
      </c>
      <c r="I364" s="272">
        <v>120364</v>
      </c>
      <c r="J364" s="270">
        <v>29993</v>
      </c>
      <c r="K364" s="232">
        <v>66633</v>
      </c>
      <c r="L364" s="245">
        <v>12810</v>
      </c>
      <c r="M364" s="269"/>
      <c r="N364" s="243">
        <v>229800</v>
      </c>
      <c r="O364" s="244">
        <v>78132</v>
      </c>
      <c r="P364" s="173">
        <v>3447</v>
      </c>
      <c r="Q364" s="230">
        <f t="shared" si="6"/>
        <v>311379</v>
      </c>
      <c r="R364" s="158"/>
      <c r="S364" s="221"/>
      <c r="T364" s="227">
        <v>55520.000000000029</v>
      </c>
      <c r="U364" s="228">
        <v>18872</v>
      </c>
      <c r="V364" s="229">
        <v>837</v>
      </c>
      <c r="W364" s="230">
        <v>75229.000000000029</v>
      </c>
    </row>
    <row r="365" spans="1:23" ht="27.6" x14ac:dyDescent="0.25">
      <c r="A365" s="78">
        <v>70999571</v>
      </c>
      <c r="B365" s="80" t="s">
        <v>928</v>
      </c>
      <c r="C365" s="89">
        <v>7813</v>
      </c>
      <c r="D365" s="74">
        <v>3117</v>
      </c>
      <c r="E365" s="88" t="s">
        <v>908</v>
      </c>
      <c r="F365" s="74">
        <v>10</v>
      </c>
      <c r="G365" s="77" t="s">
        <v>927</v>
      </c>
      <c r="H365" s="79">
        <v>13</v>
      </c>
      <c r="I365" s="272">
        <v>34136</v>
      </c>
      <c r="J365" s="270">
        <v>9040</v>
      </c>
      <c r="K365" s="232">
        <v>18898</v>
      </c>
      <c r="L365" s="245">
        <v>3861</v>
      </c>
      <c r="M365" s="269"/>
      <c r="N365" s="243">
        <v>65935</v>
      </c>
      <c r="O365" s="244">
        <v>22418</v>
      </c>
      <c r="P365" s="173">
        <v>989</v>
      </c>
      <c r="Q365" s="230">
        <f t="shared" si="6"/>
        <v>89342</v>
      </c>
      <c r="R365" s="158"/>
      <c r="S365" s="221"/>
      <c r="T365" s="227">
        <v>12625</v>
      </c>
      <c r="U365" s="228">
        <v>4288</v>
      </c>
      <c r="V365" s="229">
        <v>189</v>
      </c>
      <c r="W365" s="230">
        <v>17102</v>
      </c>
    </row>
    <row r="366" spans="1:23" ht="27.6" x14ac:dyDescent="0.25">
      <c r="A366" s="78">
        <v>71003835</v>
      </c>
      <c r="B366" s="97" t="s">
        <v>930</v>
      </c>
      <c r="C366" s="89">
        <v>7814</v>
      </c>
      <c r="D366" s="74">
        <v>3117</v>
      </c>
      <c r="E366" s="88" t="s">
        <v>908</v>
      </c>
      <c r="F366" s="74">
        <v>11</v>
      </c>
      <c r="G366" s="77" t="s">
        <v>929</v>
      </c>
      <c r="H366" s="79">
        <v>13</v>
      </c>
      <c r="I366" s="272">
        <v>49625</v>
      </c>
      <c r="J366" s="270">
        <v>5922</v>
      </c>
      <c r="K366" s="232">
        <v>27472</v>
      </c>
      <c r="L366" s="245">
        <v>2529</v>
      </c>
      <c r="M366" s="269"/>
      <c r="N366" s="243">
        <v>85548</v>
      </c>
      <c r="O366" s="244">
        <v>29086</v>
      </c>
      <c r="P366" s="173">
        <v>1283</v>
      </c>
      <c r="Q366" s="230">
        <f t="shared" si="6"/>
        <v>115917</v>
      </c>
      <c r="R366" s="158"/>
      <c r="S366" s="221"/>
      <c r="T366" s="227">
        <v>25938</v>
      </c>
      <c r="U366" s="228">
        <v>8816</v>
      </c>
      <c r="V366" s="229">
        <v>393</v>
      </c>
      <c r="W366" s="230">
        <v>35147</v>
      </c>
    </row>
    <row r="367" spans="1:23" x14ac:dyDescent="0.25">
      <c r="A367" s="78">
        <v>71003924</v>
      </c>
      <c r="B367" s="80" t="s">
        <v>932</v>
      </c>
      <c r="C367" s="89">
        <v>7815</v>
      </c>
      <c r="D367" s="74">
        <v>3111</v>
      </c>
      <c r="E367" s="88" t="s">
        <v>908</v>
      </c>
      <c r="F367" s="74">
        <v>12</v>
      </c>
      <c r="G367" s="77" t="s">
        <v>931</v>
      </c>
      <c r="H367" s="79">
        <v>13</v>
      </c>
      <c r="I367" s="272">
        <v>9560</v>
      </c>
      <c r="J367" s="270">
        <v>3921</v>
      </c>
      <c r="K367" s="232">
        <v>5292</v>
      </c>
      <c r="L367" s="245">
        <v>1675</v>
      </c>
      <c r="M367" s="269"/>
      <c r="N367" s="243">
        <v>20448</v>
      </c>
      <c r="O367" s="244">
        <v>6952</v>
      </c>
      <c r="P367" s="173">
        <v>307</v>
      </c>
      <c r="Q367" s="230">
        <f t="shared" si="6"/>
        <v>27707</v>
      </c>
      <c r="R367" s="158"/>
      <c r="S367" s="221"/>
      <c r="T367" s="227">
        <v>3328</v>
      </c>
      <c r="U367" s="228">
        <v>1132</v>
      </c>
      <c r="V367" s="229">
        <v>47</v>
      </c>
      <c r="W367" s="230">
        <v>4507</v>
      </c>
    </row>
    <row r="368" spans="1:23" ht="27.6" x14ac:dyDescent="0.25">
      <c r="A368" s="78">
        <v>75015366</v>
      </c>
      <c r="B368" s="83" t="s">
        <v>934</v>
      </c>
      <c r="C368" s="89">
        <v>7816</v>
      </c>
      <c r="D368" s="74">
        <v>3113</v>
      </c>
      <c r="E368" s="88" t="s">
        <v>908</v>
      </c>
      <c r="F368" s="74">
        <v>13</v>
      </c>
      <c r="G368" s="77" t="s">
        <v>933</v>
      </c>
      <c r="H368" s="79">
        <v>13</v>
      </c>
      <c r="I368" s="272">
        <v>126443</v>
      </c>
      <c r="J368" s="270">
        <v>14480</v>
      </c>
      <c r="K368" s="232">
        <v>69998</v>
      </c>
      <c r="L368" s="245">
        <v>6184</v>
      </c>
      <c r="M368" s="269"/>
      <c r="N368" s="243">
        <v>217105</v>
      </c>
      <c r="O368" s="244">
        <v>73816</v>
      </c>
      <c r="P368" s="173">
        <v>3257</v>
      </c>
      <c r="Q368" s="230">
        <f t="shared" si="6"/>
        <v>294178</v>
      </c>
      <c r="R368" s="158"/>
      <c r="S368" s="221"/>
      <c r="T368" s="227">
        <v>50225</v>
      </c>
      <c r="U368" s="228">
        <v>17076</v>
      </c>
      <c r="V368" s="229">
        <v>757</v>
      </c>
      <c r="W368" s="230">
        <v>68058</v>
      </c>
    </row>
    <row r="369" spans="1:23" x14ac:dyDescent="0.25">
      <c r="A369" s="78">
        <v>75015447</v>
      </c>
      <c r="B369" s="82" t="s">
        <v>936</v>
      </c>
      <c r="C369" s="89">
        <v>7817</v>
      </c>
      <c r="D369" s="74">
        <v>3111</v>
      </c>
      <c r="E369" s="88" t="s">
        <v>908</v>
      </c>
      <c r="F369" s="74">
        <v>14</v>
      </c>
      <c r="G369" s="77" t="s">
        <v>935</v>
      </c>
      <c r="H369" s="79">
        <v>13</v>
      </c>
      <c r="I369" s="272">
        <v>12900</v>
      </c>
      <c r="J369" s="270">
        <v>3970</v>
      </c>
      <c r="K369" s="232">
        <v>7141</v>
      </c>
      <c r="L369" s="245">
        <v>1696</v>
      </c>
      <c r="M369" s="269"/>
      <c r="N369" s="243">
        <v>25707</v>
      </c>
      <c r="O369" s="244">
        <v>8740</v>
      </c>
      <c r="P369" s="173">
        <v>386</v>
      </c>
      <c r="Q369" s="230">
        <f t="shared" si="6"/>
        <v>34833</v>
      </c>
      <c r="R369" s="160"/>
      <c r="S369" s="221"/>
      <c r="T369" s="227">
        <v>8107</v>
      </c>
      <c r="U369" s="228">
        <v>2760</v>
      </c>
      <c r="V369" s="229">
        <v>126</v>
      </c>
      <c r="W369" s="230">
        <v>10993</v>
      </c>
    </row>
    <row r="370" spans="1:23" x14ac:dyDescent="0.25">
      <c r="A370" s="78">
        <v>75017091</v>
      </c>
      <c r="B370" s="80" t="s">
        <v>938</v>
      </c>
      <c r="C370" s="89">
        <v>7818</v>
      </c>
      <c r="D370" s="74">
        <v>3111</v>
      </c>
      <c r="E370" s="88" t="s">
        <v>908</v>
      </c>
      <c r="F370" s="74">
        <v>15</v>
      </c>
      <c r="G370" s="77" t="s">
        <v>937</v>
      </c>
      <c r="H370" s="79">
        <v>13</v>
      </c>
      <c r="I370" s="272">
        <v>7156</v>
      </c>
      <c r="J370" s="270">
        <v>2131</v>
      </c>
      <c r="K370" s="232">
        <v>3962</v>
      </c>
      <c r="L370" s="245">
        <v>910</v>
      </c>
      <c r="M370" s="269"/>
      <c r="N370" s="243">
        <v>14159</v>
      </c>
      <c r="O370" s="244">
        <v>4814</v>
      </c>
      <c r="P370" s="173">
        <v>212</v>
      </c>
      <c r="Q370" s="230">
        <f t="shared" si="6"/>
        <v>19185</v>
      </c>
      <c r="R370" s="158"/>
      <c r="S370" s="221"/>
      <c r="T370" s="227">
        <v>5709</v>
      </c>
      <c r="U370" s="228">
        <v>1944</v>
      </c>
      <c r="V370" s="229">
        <v>82</v>
      </c>
      <c r="W370" s="230">
        <v>7735</v>
      </c>
    </row>
    <row r="371" spans="1:23" x14ac:dyDescent="0.25">
      <c r="A371" s="78">
        <v>75017202</v>
      </c>
      <c r="B371" s="80" t="s">
        <v>940</v>
      </c>
      <c r="C371" s="89">
        <v>7819</v>
      </c>
      <c r="D371" s="74">
        <v>3111</v>
      </c>
      <c r="E371" s="88" t="s">
        <v>908</v>
      </c>
      <c r="F371" s="74">
        <v>16</v>
      </c>
      <c r="G371" s="77" t="s">
        <v>939</v>
      </c>
      <c r="H371" s="79">
        <v>13</v>
      </c>
      <c r="I371" s="272">
        <v>9524</v>
      </c>
      <c r="J371" s="270">
        <v>2936</v>
      </c>
      <c r="K371" s="232">
        <v>5272</v>
      </c>
      <c r="L371" s="245">
        <v>1254</v>
      </c>
      <c r="M371" s="269"/>
      <c r="N371" s="243">
        <v>18986</v>
      </c>
      <c r="O371" s="244">
        <v>6455</v>
      </c>
      <c r="P371" s="173">
        <v>285</v>
      </c>
      <c r="Q371" s="230">
        <f t="shared" si="6"/>
        <v>25726</v>
      </c>
      <c r="R371" s="158"/>
      <c r="S371" s="221"/>
      <c r="T371" s="227">
        <v>4696</v>
      </c>
      <c r="U371" s="228">
        <v>1595</v>
      </c>
      <c r="V371" s="229">
        <v>75</v>
      </c>
      <c r="W371" s="230">
        <v>6366</v>
      </c>
    </row>
    <row r="372" spans="1:23" ht="27.6" x14ac:dyDescent="0.25">
      <c r="A372" s="78">
        <v>75017415</v>
      </c>
      <c r="B372" s="80" t="s">
        <v>942</v>
      </c>
      <c r="C372" s="89">
        <v>7820</v>
      </c>
      <c r="D372" s="74">
        <v>3113</v>
      </c>
      <c r="E372" s="88" t="s">
        <v>908</v>
      </c>
      <c r="F372" s="74">
        <v>17</v>
      </c>
      <c r="G372" s="77" t="s">
        <v>941</v>
      </c>
      <c r="H372" s="79">
        <v>13</v>
      </c>
      <c r="I372" s="272">
        <v>68112</v>
      </c>
      <c r="J372" s="270">
        <v>13700</v>
      </c>
      <c r="K372" s="232">
        <v>37706</v>
      </c>
      <c r="L372" s="245">
        <v>5851</v>
      </c>
      <c r="M372" s="269"/>
      <c r="N372" s="243">
        <v>125369</v>
      </c>
      <c r="O372" s="244">
        <v>42625</v>
      </c>
      <c r="P372" s="173">
        <v>1881</v>
      </c>
      <c r="Q372" s="230">
        <f t="shared" si="6"/>
        <v>169875</v>
      </c>
      <c r="R372" s="158"/>
      <c r="S372" s="221"/>
      <c r="T372" s="227">
        <v>21649</v>
      </c>
      <c r="U372" s="228">
        <v>7365</v>
      </c>
      <c r="V372" s="229">
        <v>321</v>
      </c>
      <c r="W372" s="230">
        <v>29335</v>
      </c>
    </row>
    <row r="373" spans="1:23" x14ac:dyDescent="0.25">
      <c r="A373" s="78">
        <v>75017598</v>
      </c>
      <c r="B373" s="80" t="s">
        <v>944</v>
      </c>
      <c r="C373" s="89">
        <v>7821</v>
      </c>
      <c r="D373" s="74">
        <v>3111</v>
      </c>
      <c r="E373" s="88" t="s">
        <v>908</v>
      </c>
      <c r="F373" s="74">
        <v>18</v>
      </c>
      <c r="G373" s="77" t="s">
        <v>943</v>
      </c>
      <c r="H373" s="79">
        <v>13</v>
      </c>
      <c r="I373" s="272">
        <v>10520</v>
      </c>
      <c r="J373" s="270">
        <v>3149</v>
      </c>
      <c r="K373" s="232">
        <v>5824</v>
      </c>
      <c r="L373" s="245">
        <v>1345</v>
      </c>
      <c r="M373" s="269"/>
      <c r="N373" s="243">
        <v>20838</v>
      </c>
      <c r="O373" s="244">
        <v>7085</v>
      </c>
      <c r="P373" s="173">
        <v>313</v>
      </c>
      <c r="Q373" s="230">
        <f t="shared" si="6"/>
        <v>28236</v>
      </c>
      <c r="R373" s="158"/>
      <c r="S373" s="221"/>
      <c r="T373" s="227">
        <v>3908</v>
      </c>
      <c r="U373" s="228">
        <v>1325</v>
      </c>
      <c r="V373" s="229">
        <v>63</v>
      </c>
      <c r="W373" s="230">
        <v>5296</v>
      </c>
    </row>
    <row r="374" spans="1:23" ht="27.6" x14ac:dyDescent="0.25">
      <c r="A374" s="78">
        <v>75017881</v>
      </c>
      <c r="B374" s="80" t="s">
        <v>946</v>
      </c>
      <c r="C374" s="89">
        <v>7822</v>
      </c>
      <c r="D374" s="74">
        <v>3113</v>
      </c>
      <c r="E374" s="88" t="s">
        <v>908</v>
      </c>
      <c r="F374" s="74">
        <v>19</v>
      </c>
      <c r="G374" s="77" t="s">
        <v>945</v>
      </c>
      <c r="H374" s="79">
        <v>13</v>
      </c>
      <c r="I374" s="272">
        <v>92375</v>
      </c>
      <c r="J374" s="270">
        <v>17106</v>
      </c>
      <c r="K374" s="232">
        <v>51138</v>
      </c>
      <c r="L374" s="245">
        <v>7306</v>
      </c>
      <c r="M374" s="269"/>
      <c r="N374" s="243">
        <v>167925</v>
      </c>
      <c r="O374" s="244">
        <v>57095</v>
      </c>
      <c r="P374" s="173">
        <v>2519</v>
      </c>
      <c r="Q374" s="230">
        <f t="shared" si="6"/>
        <v>227539</v>
      </c>
      <c r="R374" s="158"/>
      <c r="S374" s="221"/>
      <c r="T374" s="227">
        <v>38225.000000000015</v>
      </c>
      <c r="U374" s="228">
        <v>12995</v>
      </c>
      <c r="V374" s="229">
        <v>569</v>
      </c>
      <c r="W374" s="230">
        <v>51789.000000000015</v>
      </c>
    </row>
    <row r="375" spans="1:23" ht="27.6" x14ac:dyDescent="0.25">
      <c r="A375" s="78">
        <v>71236554</v>
      </c>
      <c r="B375" s="80" t="s">
        <v>948</v>
      </c>
      <c r="C375" s="89">
        <v>7823</v>
      </c>
      <c r="D375" s="74">
        <v>3233</v>
      </c>
      <c r="E375" s="88" t="s">
        <v>908</v>
      </c>
      <c r="F375" s="74">
        <v>20</v>
      </c>
      <c r="G375" s="77" t="s">
        <v>947</v>
      </c>
      <c r="H375" s="79">
        <v>13</v>
      </c>
      <c r="I375" s="272">
        <v>23840</v>
      </c>
      <c r="J375" s="270">
        <v>3180</v>
      </c>
      <c r="K375" s="232">
        <v>13198</v>
      </c>
      <c r="L375" s="245">
        <v>1358</v>
      </c>
      <c r="M375" s="269"/>
      <c r="N375" s="243">
        <v>41576</v>
      </c>
      <c r="O375" s="244">
        <v>14136</v>
      </c>
      <c r="P375" s="173">
        <v>624</v>
      </c>
      <c r="Q375" s="230">
        <f t="shared" si="6"/>
        <v>56336</v>
      </c>
      <c r="R375" s="158"/>
      <c r="S375" s="221"/>
      <c r="T375" s="227">
        <v>5406</v>
      </c>
      <c r="U375" s="228">
        <v>1836</v>
      </c>
      <c r="V375" s="229">
        <v>84</v>
      </c>
      <c r="W375" s="230">
        <v>7326</v>
      </c>
    </row>
    <row r="376" spans="1:23" ht="27.6" x14ac:dyDescent="0.25">
      <c r="A376" s="78">
        <v>75016851</v>
      </c>
      <c r="B376" s="80" t="s">
        <v>950</v>
      </c>
      <c r="C376" s="89">
        <v>7824</v>
      </c>
      <c r="D376" s="74">
        <v>3117</v>
      </c>
      <c r="E376" s="88" t="s">
        <v>908</v>
      </c>
      <c r="F376" s="74">
        <v>1</v>
      </c>
      <c r="G376" s="77" t="s">
        <v>949</v>
      </c>
      <c r="H376" s="79">
        <v>14</v>
      </c>
      <c r="I376" s="272">
        <v>30747</v>
      </c>
      <c r="J376" s="270">
        <v>6864</v>
      </c>
      <c r="K376" s="232">
        <v>17021</v>
      </c>
      <c r="L376" s="245">
        <v>2932</v>
      </c>
      <c r="M376" s="269"/>
      <c r="N376" s="243">
        <v>57564</v>
      </c>
      <c r="O376" s="244">
        <v>19572</v>
      </c>
      <c r="P376" s="173">
        <v>863</v>
      </c>
      <c r="Q376" s="230">
        <f t="shared" si="6"/>
        <v>77999</v>
      </c>
      <c r="R376" s="158"/>
      <c r="S376" s="221"/>
      <c r="T376" s="227">
        <v>13294.000000000007</v>
      </c>
      <c r="U376" s="228">
        <v>4522</v>
      </c>
      <c r="V376" s="229">
        <v>203</v>
      </c>
      <c r="W376" s="230">
        <v>18019.000000000007</v>
      </c>
    </row>
    <row r="377" spans="1:23" ht="27.6" x14ac:dyDescent="0.25">
      <c r="A377" s="78">
        <v>70983976</v>
      </c>
      <c r="B377" s="80" t="s">
        <v>952</v>
      </c>
      <c r="C377" s="89">
        <v>7825</v>
      </c>
      <c r="D377" s="74">
        <v>3117</v>
      </c>
      <c r="E377" s="88" t="s">
        <v>908</v>
      </c>
      <c r="F377" s="74">
        <v>2</v>
      </c>
      <c r="G377" s="77" t="s">
        <v>951</v>
      </c>
      <c r="H377" s="79">
        <v>14</v>
      </c>
      <c r="I377" s="272">
        <v>28153</v>
      </c>
      <c r="J377" s="270">
        <v>5480</v>
      </c>
      <c r="K377" s="232">
        <v>15585</v>
      </c>
      <c r="L377" s="245">
        <v>2341</v>
      </c>
      <c r="M377" s="269"/>
      <c r="N377" s="243">
        <v>51559</v>
      </c>
      <c r="O377" s="244">
        <v>17530</v>
      </c>
      <c r="P377" s="173">
        <v>773</v>
      </c>
      <c r="Q377" s="230">
        <f t="shared" si="6"/>
        <v>69862</v>
      </c>
      <c r="R377" s="158"/>
      <c r="S377" s="221"/>
      <c r="T377" s="227">
        <v>13219</v>
      </c>
      <c r="U377" s="228">
        <v>4490</v>
      </c>
      <c r="V377" s="229">
        <v>193</v>
      </c>
      <c r="W377" s="230">
        <v>17902</v>
      </c>
    </row>
    <row r="378" spans="1:23" x14ac:dyDescent="0.25">
      <c r="A378" s="78">
        <v>75015528</v>
      </c>
      <c r="B378" s="80" t="s">
        <v>954</v>
      </c>
      <c r="C378" s="89">
        <v>7826</v>
      </c>
      <c r="D378" s="74">
        <v>3111</v>
      </c>
      <c r="E378" s="88" t="s">
        <v>908</v>
      </c>
      <c r="F378" s="74">
        <v>3</v>
      </c>
      <c r="G378" s="77" t="s">
        <v>953</v>
      </c>
      <c r="H378" s="79">
        <v>14</v>
      </c>
      <c r="I378" s="272">
        <v>36800</v>
      </c>
      <c r="J378" s="270">
        <v>10022</v>
      </c>
      <c r="K378" s="232">
        <v>20372</v>
      </c>
      <c r="L378" s="245">
        <v>4280</v>
      </c>
      <c r="M378" s="269"/>
      <c r="N378" s="243">
        <v>71474</v>
      </c>
      <c r="O378" s="244">
        <v>24301</v>
      </c>
      <c r="P378" s="173">
        <v>1072</v>
      </c>
      <c r="Q378" s="230">
        <f t="shared" si="6"/>
        <v>96847</v>
      </c>
      <c r="R378" s="158"/>
      <c r="S378" s="221"/>
      <c r="T378" s="227">
        <v>8813.9999999999927</v>
      </c>
      <c r="U378" s="228">
        <v>3001</v>
      </c>
      <c r="V378" s="229">
        <v>132</v>
      </c>
      <c r="W378" s="230">
        <v>11946.999999999993</v>
      </c>
    </row>
    <row r="379" spans="1:23" ht="27.6" x14ac:dyDescent="0.25">
      <c r="A379" s="78">
        <v>49290576</v>
      </c>
      <c r="B379" s="80" t="s">
        <v>956</v>
      </c>
      <c r="C379" s="89">
        <v>7827</v>
      </c>
      <c r="D379" s="74">
        <v>3113</v>
      </c>
      <c r="E379" s="88" t="s">
        <v>908</v>
      </c>
      <c r="F379" s="74">
        <v>4</v>
      </c>
      <c r="G379" s="77" t="s">
        <v>955</v>
      </c>
      <c r="H379" s="79">
        <v>14</v>
      </c>
      <c r="I379" s="272">
        <v>145546</v>
      </c>
      <c r="J379" s="270">
        <v>19059</v>
      </c>
      <c r="K379" s="232">
        <v>80574</v>
      </c>
      <c r="L379" s="245">
        <v>8140</v>
      </c>
      <c r="M379" s="269"/>
      <c r="N379" s="243">
        <v>253319</v>
      </c>
      <c r="O379" s="244">
        <v>86128</v>
      </c>
      <c r="P379" s="173">
        <v>3800</v>
      </c>
      <c r="Q379" s="230">
        <f t="shared" si="6"/>
        <v>343247</v>
      </c>
      <c r="R379" s="158"/>
      <c r="S379" s="221"/>
      <c r="T379" s="227">
        <v>65469</v>
      </c>
      <c r="U379" s="228">
        <v>22258</v>
      </c>
      <c r="V379" s="229">
        <v>980</v>
      </c>
      <c r="W379" s="230">
        <v>88707</v>
      </c>
    </row>
    <row r="380" spans="1:23" ht="27.6" x14ac:dyDescent="0.25">
      <c r="A380" s="78">
        <v>75017032</v>
      </c>
      <c r="B380" s="80" t="s">
        <v>958</v>
      </c>
      <c r="C380" s="89">
        <v>7829</v>
      </c>
      <c r="D380" s="74">
        <v>3113</v>
      </c>
      <c r="E380" s="88" t="s">
        <v>908</v>
      </c>
      <c r="F380" s="74">
        <v>5</v>
      </c>
      <c r="G380" s="77" t="s">
        <v>957</v>
      </c>
      <c r="H380" s="79">
        <v>14</v>
      </c>
      <c r="I380" s="272">
        <v>120835</v>
      </c>
      <c r="J380" s="270">
        <v>18010</v>
      </c>
      <c r="K380" s="232">
        <v>66894</v>
      </c>
      <c r="L380" s="245">
        <v>7692</v>
      </c>
      <c r="M380" s="269"/>
      <c r="N380" s="243">
        <v>213431</v>
      </c>
      <c r="O380" s="244">
        <v>72567</v>
      </c>
      <c r="P380" s="173">
        <v>3201</v>
      </c>
      <c r="Q380" s="230">
        <f t="shared" si="6"/>
        <v>289199</v>
      </c>
      <c r="R380" s="158"/>
      <c r="S380" s="221"/>
      <c r="T380" s="227">
        <v>48661</v>
      </c>
      <c r="U380" s="228">
        <v>16547</v>
      </c>
      <c r="V380" s="229">
        <v>731</v>
      </c>
      <c r="W380" s="230">
        <v>65939</v>
      </c>
    </row>
    <row r="381" spans="1:23" x14ac:dyDescent="0.25">
      <c r="A381" s="78">
        <v>75009617</v>
      </c>
      <c r="B381" s="80" t="s">
        <v>960</v>
      </c>
      <c r="C381" s="89">
        <v>7831</v>
      </c>
      <c r="D381" s="74">
        <v>3111</v>
      </c>
      <c r="E381" s="88" t="s">
        <v>908</v>
      </c>
      <c r="F381" s="74">
        <v>6</v>
      </c>
      <c r="G381" s="77" t="s">
        <v>959</v>
      </c>
      <c r="H381" s="79">
        <v>14</v>
      </c>
      <c r="I381" s="272">
        <v>365790</v>
      </c>
      <c r="J381" s="270">
        <v>109460</v>
      </c>
      <c r="K381" s="232">
        <v>202499</v>
      </c>
      <c r="L381" s="245">
        <v>46751</v>
      </c>
      <c r="M381" s="269"/>
      <c r="N381" s="243">
        <v>724500</v>
      </c>
      <c r="O381" s="244">
        <v>246329</v>
      </c>
      <c r="P381" s="173">
        <v>10867</v>
      </c>
      <c r="Q381" s="230">
        <f t="shared" si="6"/>
        <v>981696</v>
      </c>
      <c r="R381" s="158"/>
      <c r="S381" s="221"/>
      <c r="T381" s="227">
        <v>122760</v>
      </c>
      <c r="U381" s="228">
        <v>41739</v>
      </c>
      <c r="V381" s="229">
        <v>1837</v>
      </c>
      <c r="W381" s="230">
        <v>166336</v>
      </c>
    </row>
    <row r="382" spans="1:23" x14ac:dyDescent="0.25">
      <c r="A382" s="78">
        <v>64201139</v>
      </c>
      <c r="B382" s="80" t="s">
        <v>962</v>
      </c>
      <c r="C382" s="89">
        <v>7832</v>
      </c>
      <c r="D382" s="74">
        <v>3113</v>
      </c>
      <c r="E382" s="88" t="s">
        <v>908</v>
      </c>
      <c r="F382" s="74">
        <v>7</v>
      </c>
      <c r="G382" s="77" t="s">
        <v>961</v>
      </c>
      <c r="H382" s="79">
        <v>14</v>
      </c>
      <c r="I382" s="272">
        <v>177763</v>
      </c>
      <c r="J382" s="270">
        <v>22280</v>
      </c>
      <c r="K382" s="232">
        <v>98409</v>
      </c>
      <c r="L382" s="245">
        <v>9516</v>
      </c>
      <c r="M382" s="269"/>
      <c r="N382" s="243">
        <v>307968</v>
      </c>
      <c r="O382" s="244">
        <v>104709</v>
      </c>
      <c r="P382" s="173">
        <v>4620</v>
      </c>
      <c r="Q382" s="230">
        <f t="shared" si="6"/>
        <v>417297</v>
      </c>
      <c r="R382" s="158"/>
      <c r="S382" s="221"/>
      <c r="T382" s="227">
        <v>74808</v>
      </c>
      <c r="U382" s="228">
        <v>25439</v>
      </c>
      <c r="V382" s="229">
        <v>1120</v>
      </c>
      <c r="W382" s="230">
        <v>101367</v>
      </c>
    </row>
    <row r="383" spans="1:23" x14ac:dyDescent="0.25">
      <c r="A383" s="78">
        <v>64201121</v>
      </c>
      <c r="B383" s="80" t="s">
        <v>964</v>
      </c>
      <c r="C383" s="89">
        <v>7833</v>
      </c>
      <c r="D383" s="74">
        <v>3113</v>
      </c>
      <c r="E383" s="88" t="s">
        <v>908</v>
      </c>
      <c r="F383" s="74">
        <v>8</v>
      </c>
      <c r="G383" s="77" t="s">
        <v>963</v>
      </c>
      <c r="H383" s="79">
        <v>14</v>
      </c>
      <c r="I383" s="272">
        <v>214440</v>
      </c>
      <c r="J383" s="270">
        <v>22440</v>
      </c>
      <c r="K383" s="232">
        <v>118713</v>
      </c>
      <c r="L383" s="245">
        <v>9584</v>
      </c>
      <c r="M383" s="269"/>
      <c r="N383" s="243">
        <v>365177</v>
      </c>
      <c r="O383" s="244">
        <v>124160</v>
      </c>
      <c r="P383" s="173">
        <v>5478</v>
      </c>
      <c r="Q383" s="230">
        <f t="shared" si="6"/>
        <v>494815</v>
      </c>
      <c r="R383" s="158"/>
      <c r="S383" s="221"/>
      <c r="T383" s="227">
        <v>107477</v>
      </c>
      <c r="U383" s="228">
        <v>36540</v>
      </c>
      <c r="V383" s="229">
        <v>1608</v>
      </c>
      <c r="W383" s="230">
        <v>145625</v>
      </c>
    </row>
    <row r="384" spans="1:23" x14ac:dyDescent="0.25">
      <c r="A384" s="78">
        <v>64201180</v>
      </c>
      <c r="B384" s="84" t="s">
        <v>966</v>
      </c>
      <c r="C384" s="89">
        <v>7834</v>
      </c>
      <c r="D384" s="74">
        <v>3113</v>
      </c>
      <c r="E384" s="88" t="s">
        <v>908</v>
      </c>
      <c r="F384" s="74">
        <v>9</v>
      </c>
      <c r="G384" s="77" t="s">
        <v>965</v>
      </c>
      <c r="H384" s="79">
        <v>14</v>
      </c>
      <c r="I384" s="272">
        <v>349541</v>
      </c>
      <c r="J384" s="270">
        <v>35780</v>
      </c>
      <c r="K384" s="232">
        <v>193504</v>
      </c>
      <c r="L384" s="245">
        <v>15282</v>
      </c>
      <c r="M384" s="269"/>
      <c r="N384" s="243">
        <v>594107</v>
      </c>
      <c r="O384" s="244">
        <v>201996</v>
      </c>
      <c r="P384" s="173">
        <v>8912</v>
      </c>
      <c r="Q384" s="230">
        <f t="shared" si="6"/>
        <v>805015</v>
      </c>
      <c r="R384" s="158"/>
      <c r="S384" s="221"/>
      <c r="T384" s="227">
        <v>143547</v>
      </c>
      <c r="U384" s="228">
        <v>48806</v>
      </c>
      <c r="V384" s="229">
        <v>2152</v>
      </c>
      <c r="W384" s="230">
        <v>194505</v>
      </c>
    </row>
    <row r="385" spans="1:23" x14ac:dyDescent="0.25">
      <c r="A385" s="78">
        <v>64201112</v>
      </c>
      <c r="B385" s="80" t="s">
        <v>968</v>
      </c>
      <c r="C385" s="89">
        <v>7835</v>
      </c>
      <c r="D385" s="74">
        <v>3113</v>
      </c>
      <c r="E385" s="88" t="s">
        <v>908</v>
      </c>
      <c r="F385" s="74">
        <v>10</v>
      </c>
      <c r="G385" s="77" t="s">
        <v>967</v>
      </c>
      <c r="H385" s="79">
        <v>14</v>
      </c>
      <c r="I385" s="272">
        <v>201850</v>
      </c>
      <c r="J385" s="270">
        <v>28388</v>
      </c>
      <c r="K385" s="232">
        <v>111743</v>
      </c>
      <c r="L385" s="245">
        <v>12125</v>
      </c>
      <c r="M385" s="269"/>
      <c r="N385" s="243">
        <v>354106</v>
      </c>
      <c r="O385" s="244">
        <v>120396</v>
      </c>
      <c r="P385" s="173">
        <v>5312</v>
      </c>
      <c r="Q385" s="230">
        <f t="shared" si="6"/>
        <v>479814</v>
      </c>
      <c r="R385" s="158"/>
      <c r="S385" s="221"/>
      <c r="T385" s="227">
        <v>61086</v>
      </c>
      <c r="U385" s="228">
        <v>20766</v>
      </c>
      <c r="V385" s="229">
        <v>912</v>
      </c>
      <c r="W385" s="230">
        <v>82764</v>
      </c>
    </row>
    <row r="386" spans="1:23" s="90" customFormat="1" x14ac:dyDescent="0.25">
      <c r="A386" s="85">
        <v>64201147</v>
      </c>
      <c r="B386" s="83" t="s">
        <v>970</v>
      </c>
      <c r="C386" s="89">
        <v>7836</v>
      </c>
      <c r="D386" s="74">
        <v>3113</v>
      </c>
      <c r="E386" s="88" t="s">
        <v>908</v>
      </c>
      <c r="F386" s="74">
        <v>11</v>
      </c>
      <c r="G386" s="77" t="s">
        <v>969</v>
      </c>
      <c r="H386" s="79">
        <v>14</v>
      </c>
      <c r="I386" s="272">
        <v>239804</v>
      </c>
      <c r="J386" s="270">
        <v>29136</v>
      </c>
      <c r="K386" s="232">
        <v>132754</v>
      </c>
      <c r="L386" s="245">
        <v>12444</v>
      </c>
      <c r="M386" s="269"/>
      <c r="N386" s="243">
        <v>414138</v>
      </c>
      <c r="O386" s="244">
        <v>140807</v>
      </c>
      <c r="P386" s="173">
        <v>6212</v>
      </c>
      <c r="Q386" s="230">
        <f t="shared" si="6"/>
        <v>561157</v>
      </c>
      <c r="R386" s="159"/>
      <c r="S386" s="225"/>
      <c r="T386" s="227">
        <v>85588</v>
      </c>
      <c r="U386" s="228">
        <v>29097</v>
      </c>
      <c r="V386" s="229">
        <v>1282</v>
      </c>
      <c r="W386" s="230">
        <v>115967</v>
      </c>
    </row>
    <row r="387" spans="1:23" x14ac:dyDescent="0.25">
      <c r="A387" s="78">
        <v>64201171</v>
      </c>
      <c r="B387" s="80" t="s">
        <v>972</v>
      </c>
      <c r="C387" s="89">
        <v>7837</v>
      </c>
      <c r="D387" s="74">
        <v>3113</v>
      </c>
      <c r="E387" s="88" t="s">
        <v>908</v>
      </c>
      <c r="F387" s="74">
        <v>12</v>
      </c>
      <c r="G387" s="77" t="s">
        <v>971</v>
      </c>
      <c r="H387" s="79">
        <v>14</v>
      </c>
      <c r="I387" s="272">
        <v>114202</v>
      </c>
      <c r="J387" s="270">
        <v>20150</v>
      </c>
      <c r="K387" s="232">
        <v>63222</v>
      </c>
      <c r="L387" s="245">
        <v>8606</v>
      </c>
      <c r="M387" s="269"/>
      <c r="N387" s="243">
        <v>206180</v>
      </c>
      <c r="O387" s="244">
        <v>70101</v>
      </c>
      <c r="P387" s="173">
        <v>3093</v>
      </c>
      <c r="Q387" s="230">
        <f t="shared" si="6"/>
        <v>279374</v>
      </c>
      <c r="R387" s="158"/>
      <c r="S387" s="221"/>
      <c r="T387" s="227">
        <v>61150</v>
      </c>
      <c r="U387" s="228">
        <v>20791</v>
      </c>
      <c r="V387" s="229">
        <v>913</v>
      </c>
      <c r="W387" s="230">
        <v>82854</v>
      </c>
    </row>
    <row r="388" spans="1:23" x14ac:dyDescent="0.25">
      <c r="A388" s="78">
        <v>68247117</v>
      </c>
      <c r="B388" s="80" t="s">
        <v>974</v>
      </c>
      <c r="C388" s="89">
        <v>7838</v>
      </c>
      <c r="D388" s="74">
        <v>3231</v>
      </c>
      <c r="E388" s="88" t="s">
        <v>908</v>
      </c>
      <c r="F388" s="74">
        <v>13</v>
      </c>
      <c r="G388" s="77" t="s">
        <v>973</v>
      </c>
      <c r="H388" s="79">
        <v>14</v>
      </c>
      <c r="I388" s="272">
        <v>144588</v>
      </c>
      <c r="J388" s="270">
        <v>8160</v>
      </c>
      <c r="K388" s="232">
        <v>80043</v>
      </c>
      <c r="L388" s="245">
        <v>3485</v>
      </c>
      <c r="M388" s="269"/>
      <c r="N388" s="243">
        <v>236276</v>
      </c>
      <c r="O388" s="244">
        <v>80334</v>
      </c>
      <c r="P388" s="173">
        <v>3544</v>
      </c>
      <c r="Q388" s="230">
        <f t="shared" si="6"/>
        <v>320154</v>
      </c>
      <c r="R388" s="158"/>
      <c r="S388" s="221"/>
      <c r="T388" s="227">
        <v>55726</v>
      </c>
      <c r="U388" s="228">
        <v>18944</v>
      </c>
      <c r="V388" s="229">
        <v>834</v>
      </c>
      <c r="W388" s="230">
        <v>75504</v>
      </c>
    </row>
    <row r="389" spans="1:23" ht="27.6" x14ac:dyDescent="0.25">
      <c r="A389" s="78">
        <v>70886598</v>
      </c>
      <c r="B389" s="80" t="s">
        <v>976</v>
      </c>
      <c r="C389" s="89">
        <v>7839</v>
      </c>
      <c r="D389" s="74">
        <v>3113</v>
      </c>
      <c r="E389" s="88" t="s">
        <v>908</v>
      </c>
      <c r="F389" s="74">
        <v>14</v>
      </c>
      <c r="G389" s="77" t="s">
        <v>975</v>
      </c>
      <c r="H389" s="79">
        <v>14</v>
      </c>
      <c r="I389" s="272">
        <v>81936</v>
      </c>
      <c r="J389" s="270">
        <v>6978</v>
      </c>
      <c r="K389" s="232">
        <v>45359</v>
      </c>
      <c r="L389" s="245">
        <v>2980</v>
      </c>
      <c r="M389" s="269"/>
      <c r="N389" s="243">
        <v>137253</v>
      </c>
      <c r="O389" s="244">
        <v>46666</v>
      </c>
      <c r="P389" s="173">
        <v>2059</v>
      </c>
      <c r="Q389" s="230">
        <f t="shared" si="6"/>
        <v>185978</v>
      </c>
      <c r="R389" s="158"/>
      <c r="S389" s="221"/>
      <c r="T389" s="227">
        <v>38893</v>
      </c>
      <c r="U389" s="228">
        <v>13226</v>
      </c>
      <c r="V389" s="229">
        <v>579</v>
      </c>
      <c r="W389" s="230">
        <v>52698</v>
      </c>
    </row>
    <row r="390" spans="1:23" x14ac:dyDescent="0.25">
      <c r="A390" s="78">
        <v>70979570</v>
      </c>
      <c r="B390" s="80" t="s">
        <v>978</v>
      </c>
      <c r="C390" s="89">
        <v>7840</v>
      </c>
      <c r="D390" s="74">
        <v>3233</v>
      </c>
      <c r="E390" s="88" t="s">
        <v>908</v>
      </c>
      <c r="F390" s="74">
        <v>15</v>
      </c>
      <c r="G390" s="77" t="s">
        <v>977</v>
      </c>
      <c r="H390" s="79">
        <v>14</v>
      </c>
      <c r="I390" s="272">
        <v>24920</v>
      </c>
      <c r="J390" s="270">
        <v>7440</v>
      </c>
      <c r="K390" s="232">
        <v>13796</v>
      </c>
      <c r="L390" s="245">
        <v>3178</v>
      </c>
      <c r="M390" s="269"/>
      <c r="N390" s="243">
        <v>49334</v>
      </c>
      <c r="O390" s="244">
        <v>16774</v>
      </c>
      <c r="P390" s="173">
        <v>740</v>
      </c>
      <c r="Q390" s="230">
        <f t="shared" si="6"/>
        <v>66848</v>
      </c>
      <c r="R390" s="158"/>
      <c r="S390" s="221"/>
      <c r="T390" s="227">
        <v>7684</v>
      </c>
      <c r="U390" s="228">
        <v>2614</v>
      </c>
      <c r="V390" s="229">
        <v>120</v>
      </c>
      <c r="W390" s="230">
        <v>10418</v>
      </c>
    </row>
    <row r="391" spans="1:23" x14ac:dyDescent="0.25">
      <c r="A391" s="78">
        <v>75016150</v>
      </c>
      <c r="B391" s="80" t="s">
        <v>980</v>
      </c>
      <c r="C391" s="89">
        <v>7841</v>
      </c>
      <c r="D391" s="74">
        <v>3111</v>
      </c>
      <c r="E391" s="88" t="s">
        <v>908</v>
      </c>
      <c r="F391" s="74">
        <v>16</v>
      </c>
      <c r="G391" s="77" t="s">
        <v>979</v>
      </c>
      <c r="H391" s="79">
        <v>14</v>
      </c>
      <c r="I391" s="272">
        <v>48440</v>
      </c>
      <c r="J391" s="270">
        <v>16302</v>
      </c>
      <c r="K391" s="232">
        <v>26816</v>
      </c>
      <c r="L391" s="245">
        <v>6963</v>
      </c>
      <c r="M391" s="269"/>
      <c r="N391" s="243">
        <v>98521</v>
      </c>
      <c r="O391" s="244">
        <v>33497</v>
      </c>
      <c r="P391" s="173">
        <v>1478</v>
      </c>
      <c r="Q391" s="230">
        <f t="shared" ref="Q391:Q438" si="7">SUM(N391:P391)</f>
        <v>133496</v>
      </c>
      <c r="R391" s="158"/>
      <c r="S391" s="221"/>
      <c r="T391" s="227">
        <v>20701</v>
      </c>
      <c r="U391" s="228">
        <v>7037</v>
      </c>
      <c r="V391" s="229">
        <v>308</v>
      </c>
      <c r="W391" s="230">
        <v>28046</v>
      </c>
    </row>
    <row r="392" spans="1:23" s="90" customFormat="1" ht="27.6" x14ac:dyDescent="0.25">
      <c r="A392" s="85">
        <v>47463996</v>
      </c>
      <c r="B392" s="83" t="s">
        <v>982</v>
      </c>
      <c r="C392" s="89">
        <v>7842</v>
      </c>
      <c r="D392" s="74">
        <v>3113</v>
      </c>
      <c r="E392" s="88" t="s">
        <v>908</v>
      </c>
      <c r="F392" s="74">
        <v>17</v>
      </c>
      <c r="G392" s="77" t="s">
        <v>981</v>
      </c>
      <c r="H392" s="79">
        <v>14</v>
      </c>
      <c r="I392" s="272">
        <v>144066</v>
      </c>
      <c r="J392" s="270">
        <v>18715</v>
      </c>
      <c r="K392" s="232">
        <v>79754</v>
      </c>
      <c r="L392" s="245">
        <v>7993</v>
      </c>
      <c r="M392" s="269"/>
      <c r="N392" s="243">
        <v>250528</v>
      </c>
      <c r="O392" s="244">
        <v>85180</v>
      </c>
      <c r="P392" s="173">
        <v>3758</v>
      </c>
      <c r="Q392" s="230">
        <f t="shared" si="7"/>
        <v>339466</v>
      </c>
      <c r="R392" s="159"/>
      <c r="S392" s="225"/>
      <c r="T392" s="227">
        <v>65778</v>
      </c>
      <c r="U392" s="228">
        <v>22360</v>
      </c>
      <c r="V392" s="229">
        <v>988</v>
      </c>
      <c r="W392" s="230">
        <v>89126</v>
      </c>
    </row>
    <row r="393" spans="1:23" ht="27.6" x14ac:dyDescent="0.25">
      <c r="A393" s="78">
        <v>70883548</v>
      </c>
      <c r="B393" s="80" t="s">
        <v>984</v>
      </c>
      <c r="C393" s="89">
        <v>7843</v>
      </c>
      <c r="D393" s="74">
        <v>3113</v>
      </c>
      <c r="E393" s="88" t="s">
        <v>908</v>
      </c>
      <c r="F393" s="74">
        <v>18</v>
      </c>
      <c r="G393" s="77" t="s">
        <v>983</v>
      </c>
      <c r="H393" s="79">
        <v>14</v>
      </c>
      <c r="I393" s="272">
        <v>148821</v>
      </c>
      <c r="J393" s="270">
        <v>18640</v>
      </c>
      <c r="K393" s="232">
        <v>82387</v>
      </c>
      <c r="L393" s="245">
        <v>7961</v>
      </c>
      <c r="M393" s="269"/>
      <c r="N393" s="243">
        <v>257809</v>
      </c>
      <c r="O393" s="244">
        <v>87655</v>
      </c>
      <c r="P393" s="173">
        <v>3867</v>
      </c>
      <c r="Q393" s="230">
        <f t="shared" si="7"/>
        <v>349331</v>
      </c>
      <c r="R393" s="158"/>
      <c r="S393" s="221"/>
      <c r="T393" s="227">
        <v>75739</v>
      </c>
      <c r="U393" s="228">
        <v>25755</v>
      </c>
      <c r="V393" s="229">
        <v>1137</v>
      </c>
      <c r="W393" s="230">
        <v>102631</v>
      </c>
    </row>
    <row r="394" spans="1:23" ht="27.6" x14ac:dyDescent="0.25">
      <c r="A394" s="78">
        <v>65715519</v>
      </c>
      <c r="B394" s="80" t="s">
        <v>986</v>
      </c>
      <c r="C394" s="89">
        <v>7844</v>
      </c>
      <c r="D394" s="74">
        <v>3231</v>
      </c>
      <c r="E394" s="88" t="s">
        <v>908</v>
      </c>
      <c r="F394" s="74">
        <v>19</v>
      </c>
      <c r="G394" s="77" t="s">
        <v>985</v>
      </c>
      <c r="H394" s="79">
        <v>14</v>
      </c>
      <c r="I394" s="272">
        <v>105520</v>
      </c>
      <c r="J394" s="270">
        <v>2290</v>
      </c>
      <c r="K394" s="232">
        <v>58415</v>
      </c>
      <c r="L394" s="245">
        <v>978</v>
      </c>
      <c r="M394" s="269"/>
      <c r="N394" s="243">
        <v>167203</v>
      </c>
      <c r="O394" s="244">
        <v>56849</v>
      </c>
      <c r="P394" s="173">
        <v>2508</v>
      </c>
      <c r="Q394" s="230">
        <f t="shared" si="7"/>
        <v>226560</v>
      </c>
      <c r="R394" s="158"/>
      <c r="S394" s="221"/>
      <c r="T394" s="227">
        <v>44113</v>
      </c>
      <c r="U394" s="228">
        <v>14999</v>
      </c>
      <c r="V394" s="229">
        <v>658</v>
      </c>
      <c r="W394" s="230">
        <v>59770</v>
      </c>
    </row>
    <row r="395" spans="1:23" s="90" customFormat="1" ht="14.4" thickBot="1" x14ac:dyDescent="0.3">
      <c r="A395" s="85">
        <v>70988030</v>
      </c>
      <c r="B395" s="83" t="s">
        <v>988</v>
      </c>
      <c r="C395" s="89">
        <v>7845</v>
      </c>
      <c r="D395" s="74">
        <v>3111</v>
      </c>
      <c r="E395" s="88" t="s">
        <v>908</v>
      </c>
      <c r="F395" s="74">
        <v>20</v>
      </c>
      <c r="G395" s="77" t="s">
        <v>987</v>
      </c>
      <c r="H395" s="79">
        <v>14</v>
      </c>
      <c r="I395" s="273">
        <v>55907</v>
      </c>
      <c r="J395" s="270">
        <v>15032</v>
      </c>
      <c r="K395" s="232">
        <v>30950</v>
      </c>
      <c r="L395" s="245">
        <v>6420</v>
      </c>
      <c r="M395" s="269"/>
      <c r="N395" s="243">
        <v>108309</v>
      </c>
      <c r="O395" s="244">
        <v>36825</v>
      </c>
      <c r="P395" s="173">
        <v>1625</v>
      </c>
      <c r="Q395" s="230">
        <f t="shared" si="7"/>
        <v>146759</v>
      </c>
      <c r="R395" s="159"/>
      <c r="S395" s="225"/>
      <c r="T395" s="227">
        <v>19549.000000000015</v>
      </c>
      <c r="U395" s="228">
        <v>6645</v>
      </c>
      <c r="V395" s="229">
        <v>295</v>
      </c>
      <c r="W395" s="230">
        <v>26489.000000000015</v>
      </c>
    </row>
    <row r="396" spans="1:23" x14ac:dyDescent="0.25">
      <c r="A396" s="78">
        <v>70988021</v>
      </c>
      <c r="B396" s="83" t="s">
        <v>990</v>
      </c>
      <c r="C396" s="89">
        <v>7847</v>
      </c>
      <c r="D396" s="74">
        <v>3113</v>
      </c>
      <c r="E396" s="88" t="s">
        <v>908</v>
      </c>
      <c r="F396" s="74">
        <v>21</v>
      </c>
      <c r="G396" s="77" t="s">
        <v>989</v>
      </c>
      <c r="H396" s="79">
        <v>14</v>
      </c>
      <c r="I396" s="272">
        <v>100749</v>
      </c>
      <c r="J396" s="270">
        <v>18004</v>
      </c>
      <c r="K396" s="232">
        <v>55774</v>
      </c>
      <c r="L396" s="245">
        <v>7690</v>
      </c>
      <c r="M396" s="269"/>
      <c r="N396" s="243">
        <v>182217</v>
      </c>
      <c r="O396" s="244">
        <v>61954</v>
      </c>
      <c r="P396" s="173">
        <v>2733</v>
      </c>
      <c r="Q396" s="230">
        <f t="shared" si="7"/>
        <v>246904</v>
      </c>
      <c r="R396" s="158"/>
      <c r="S396" s="221"/>
      <c r="T396" s="227">
        <v>36967</v>
      </c>
      <c r="U396" s="228">
        <v>12564</v>
      </c>
      <c r="V396" s="229">
        <v>553</v>
      </c>
      <c r="W396" s="230">
        <v>50084</v>
      </c>
    </row>
    <row r="397" spans="1:23" x14ac:dyDescent="0.25">
      <c r="A397" s="78">
        <v>67440843</v>
      </c>
      <c r="B397" s="80" t="s">
        <v>992</v>
      </c>
      <c r="C397" s="89">
        <v>7848</v>
      </c>
      <c r="D397" s="74">
        <v>3231</v>
      </c>
      <c r="E397" s="88" t="s">
        <v>908</v>
      </c>
      <c r="F397" s="74">
        <v>22</v>
      </c>
      <c r="G397" s="77" t="s">
        <v>991</v>
      </c>
      <c r="H397" s="79">
        <v>14</v>
      </c>
      <c r="I397" s="272">
        <v>35177</v>
      </c>
      <c r="J397" s="270">
        <v>2000</v>
      </c>
      <c r="K397" s="232">
        <v>19474</v>
      </c>
      <c r="L397" s="245">
        <v>854</v>
      </c>
      <c r="M397" s="269"/>
      <c r="N397" s="243">
        <v>57505</v>
      </c>
      <c r="O397" s="244">
        <v>19552</v>
      </c>
      <c r="P397" s="173">
        <v>863</v>
      </c>
      <c r="Q397" s="230">
        <f t="shared" si="7"/>
        <v>77920</v>
      </c>
      <c r="R397" s="158"/>
      <c r="S397" s="221"/>
      <c r="T397" s="227">
        <v>7595</v>
      </c>
      <c r="U397" s="228">
        <v>2582</v>
      </c>
      <c r="V397" s="229">
        <v>113</v>
      </c>
      <c r="W397" s="230">
        <v>10290</v>
      </c>
    </row>
    <row r="398" spans="1:23" ht="27.6" x14ac:dyDescent="0.25">
      <c r="A398" s="78">
        <v>75015536</v>
      </c>
      <c r="B398" s="80" t="s">
        <v>994</v>
      </c>
      <c r="C398" s="89">
        <v>7849</v>
      </c>
      <c r="D398" s="74">
        <v>3117</v>
      </c>
      <c r="E398" s="88" t="s">
        <v>908</v>
      </c>
      <c r="F398" s="74">
        <v>23</v>
      </c>
      <c r="G398" s="77" t="s">
        <v>993</v>
      </c>
      <c r="H398" s="79">
        <v>14</v>
      </c>
      <c r="I398" s="272">
        <v>42375</v>
      </c>
      <c r="J398" s="270">
        <v>8200</v>
      </c>
      <c r="K398" s="232">
        <v>23459</v>
      </c>
      <c r="L398" s="245">
        <v>3502</v>
      </c>
      <c r="M398" s="269"/>
      <c r="N398" s="243">
        <v>77536</v>
      </c>
      <c r="O398" s="244">
        <v>26362</v>
      </c>
      <c r="P398" s="173">
        <v>1163</v>
      </c>
      <c r="Q398" s="230">
        <f t="shared" si="7"/>
        <v>105061</v>
      </c>
      <c r="R398" s="158"/>
      <c r="S398" s="221"/>
      <c r="T398" s="227">
        <v>19926</v>
      </c>
      <c r="U398" s="228">
        <v>6772</v>
      </c>
      <c r="V398" s="229">
        <v>303</v>
      </c>
      <c r="W398" s="230">
        <v>27001</v>
      </c>
    </row>
    <row r="399" spans="1:23" s="90" customFormat="1" ht="27.6" x14ac:dyDescent="0.25">
      <c r="A399" s="85">
        <v>75018128</v>
      </c>
      <c r="B399" s="83" t="s">
        <v>996</v>
      </c>
      <c r="C399" s="89">
        <v>7850</v>
      </c>
      <c r="D399" s="74">
        <v>3113</v>
      </c>
      <c r="E399" s="88" t="s">
        <v>908</v>
      </c>
      <c r="F399" s="74">
        <v>24</v>
      </c>
      <c r="G399" s="77" t="s">
        <v>995</v>
      </c>
      <c r="H399" s="79">
        <v>14</v>
      </c>
      <c r="I399" s="272">
        <v>101197</v>
      </c>
      <c r="J399" s="270">
        <v>10908</v>
      </c>
      <c r="K399" s="232">
        <v>56022</v>
      </c>
      <c r="L399" s="245">
        <v>4659</v>
      </c>
      <c r="M399" s="269"/>
      <c r="N399" s="243">
        <v>172786</v>
      </c>
      <c r="O399" s="244">
        <v>58747</v>
      </c>
      <c r="P399" s="173">
        <v>2592</v>
      </c>
      <c r="Q399" s="230">
        <f t="shared" si="7"/>
        <v>234125</v>
      </c>
      <c r="R399" s="159"/>
      <c r="S399" s="225"/>
      <c r="T399" s="227">
        <v>37966</v>
      </c>
      <c r="U399" s="228">
        <v>12907</v>
      </c>
      <c r="V399" s="229">
        <v>572</v>
      </c>
      <c r="W399" s="230">
        <v>51445</v>
      </c>
    </row>
    <row r="400" spans="1:23" ht="27.6" x14ac:dyDescent="0.25">
      <c r="A400" s="78">
        <v>75016591</v>
      </c>
      <c r="B400" s="97" t="s">
        <v>998</v>
      </c>
      <c r="C400" s="89">
        <v>7851</v>
      </c>
      <c r="D400" s="74">
        <v>3117</v>
      </c>
      <c r="E400" s="88" t="s">
        <v>908</v>
      </c>
      <c r="F400" s="74">
        <v>25</v>
      </c>
      <c r="G400" s="77" t="s">
        <v>997</v>
      </c>
      <c r="H400" s="79">
        <v>14</v>
      </c>
      <c r="I400" s="272">
        <v>32792</v>
      </c>
      <c r="J400" s="270">
        <v>5531</v>
      </c>
      <c r="K400" s="232">
        <v>18153</v>
      </c>
      <c r="L400" s="245">
        <v>2362</v>
      </c>
      <c r="M400" s="269"/>
      <c r="N400" s="243">
        <v>58838</v>
      </c>
      <c r="O400" s="244">
        <v>20005</v>
      </c>
      <c r="P400" s="173">
        <v>883</v>
      </c>
      <c r="Q400" s="230">
        <f t="shared" si="7"/>
        <v>79726</v>
      </c>
      <c r="R400" s="158"/>
      <c r="S400" s="221"/>
      <c r="T400" s="227">
        <v>17628.000000000007</v>
      </c>
      <c r="U400" s="228">
        <v>5995</v>
      </c>
      <c r="V400" s="229">
        <v>263</v>
      </c>
      <c r="W400" s="230">
        <v>23886.000000000007</v>
      </c>
    </row>
    <row r="401" spans="1:23" ht="27.6" x14ac:dyDescent="0.25">
      <c r="A401" s="78">
        <v>70988005</v>
      </c>
      <c r="B401" s="80" t="s">
        <v>1000</v>
      </c>
      <c r="C401" s="89">
        <v>7852</v>
      </c>
      <c r="D401" s="74">
        <v>3117</v>
      </c>
      <c r="E401" s="88" t="s">
        <v>908</v>
      </c>
      <c r="F401" s="74">
        <v>26</v>
      </c>
      <c r="G401" s="77" t="s">
        <v>999</v>
      </c>
      <c r="H401" s="79">
        <v>14</v>
      </c>
      <c r="I401" s="272">
        <v>40557</v>
      </c>
      <c r="J401" s="270">
        <v>7625</v>
      </c>
      <c r="K401" s="232">
        <v>22452</v>
      </c>
      <c r="L401" s="245">
        <v>3257</v>
      </c>
      <c r="M401" s="269"/>
      <c r="N401" s="243">
        <v>73891</v>
      </c>
      <c r="O401" s="244">
        <v>25123</v>
      </c>
      <c r="P401" s="173">
        <v>1108</v>
      </c>
      <c r="Q401" s="230">
        <f t="shared" si="7"/>
        <v>100122</v>
      </c>
      <c r="R401" s="158"/>
      <c r="S401" s="221"/>
      <c r="T401" s="227">
        <v>19271</v>
      </c>
      <c r="U401" s="228">
        <v>6553</v>
      </c>
      <c r="V401" s="229">
        <v>288</v>
      </c>
      <c r="W401" s="230">
        <v>26112</v>
      </c>
    </row>
    <row r="402" spans="1:23" ht="27.6" x14ac:dyDescent="0.25">
      <c r="A402" s="78">
        <v>71003878</v>
      </c>
      <c r="B402" s="84" t="s">
        <v>1002</v>
      </c>
      <c r="C402" s="89">
        <v>7853</v>
      </c>
      <c r="D402" s="74">
        <v>3117</v>
      </c>
      <c r="E402" s="88" t="s">
        <v>908</v>
      </c>
      <c r="F402" s="74">
        <v>27</v>
      </c>
      <c r="G402" s="77" t="s">
        <v>1001</v>
      </c>
      <c r="H402" s="79">
        <v>14</v>
      </c>
      <c r="I402" s="272">
        <v>31178</v>
      </c>
      <c r="J402" s="270">
        <v>7684</v>
      </c>
      <c r="K402" s="232">
        <v>17260</v>
      </c>
      <c r="L402" s="245">
        <v>3282</v>
      </c>
      <c r="M402" s="269"/>
      <c r="N402" s="243">
        <v>59404</v>
      </c>
      <c r="O402" s="244">
        <v>20197</v>
      </c>
      <c r="P402" s="173">
        <v>891</v>
      </c>
      <c r="Q402" s="230">
        <f t="shared" si="7"/>
        <v>80492</v>
      </c>
      <c r="R402" s="158"/>
      <c r="S402" s="221"/>
      <c r="T402" s="227">
        <v>9033.9999999999927</v>
      </c>
      <c r="U402" s="228">
        <v>3067</v>
      </c>
      <c r="V402" s="229">
        <v>131</v>
      </c>
      <c r="W402" s="230">
        <v>12231.999999999993</v>
      </c>
    </row>
    <row r="403" spans="1:23" ht="27.6" x14ac:dyDescent="0.25">
      <c r="A403" s="78">
        <v>49290266</v>
      </c>
      <c r="B403" s="80" t="s">
        <v>1004</v>
      </c>
      <c r="C403" s="89">
        <v>7854</v>
      </c>
      <c r="D403" s="74">
        <v>3113</v>
      </c>
      <c r="E403" s="88" t="s">
        <v>908</v>
      </c>
      <c r="F403" s="74">
        <v>28</v>
      </c>
      <c r="G403" s="77" t="s">
        <v>1003</v>
      </c>
      <c r="H403" s="79">
        <v>14</v>
      </c>
      <c r="I403" s="272">
        <v>67123</v>
      </c>
      <c r="J403" s="270">
        <v>15340</v>
      </c>
      <c r="K403" s="232">
        <v>37159</v>
      </c>
      <c r="L403" s="245">
        <v>6552</v>
      </c>
      <c r="M403" s="269"/>
      <c r="N403" s="243">
        <v>126174</v>
      </c>
      <c r="O403" s="244">
        <v>42899</v>
      </c>
      <c r="P403" s="173">
        <v>1893</v>
      </c>
      <c r="Q403" s="230">
        <f t="shared" si="7"/>
        <v>170966</v>
      </c>
      <c r="R403" s="158"/>
      <c r="S403" s="221"/>
      <c r="T403" s="227">
        <v>25584</v>
      </c>
      <c r="U403" s="228">
        <v>8699</v>
      </c>
      <c r="V403" s="229">
        <v>383</v>
      </c>
      <c r="W403" s="230">
        <v>34666</v>
      </c>
    </row>
    <row r="404" spans="1:23" ht="27.6" x14ac:dyDescent="0.25">
      <c r="A404" s="78">
        <v>75018209</v>
      </c>
      <c r="B404" s="80" t="s">
        <v>1006</v>
      </c>
      <c r="C404" s="89">
        <v>7855</v>
      </c>
      <c r="D404" s="74">
        <v>3117</v>
      </c>
      <c r="E404" s="88" t="s">
        <v>908</v>
      </c>
      <c r="F404" s="74">
        <v>29</v>
      </c>
      <c r="G404" s="77" t="s">
        <v>1005</v>
      </c>
      <c r="H404" s="79">
        <v>14</v>
      </c>
      <c r="I404" s="272">
        <v>45068</v>
      </c>
      <c r="J404" s="270">
        <v>6950</v>
      </c>
      <c r="K404" s="232">
        <v>24949</v>
      </c>
      <c r="L404" s="245">
        <v>2968</v>
      </c>
      <c r="M404" s="269"/>
      <c r="N404" s="243">
        <v>79935</v>
      </c>
      <c r="O404" s="244">
        <v>27178</v>
      </c>
      <c r="P404" s="173">
        <v>1199</v>
      </c>
      <c r="Q404" s="230">
        <f t="shared" si="7"/>
        <v>108312</v>
      </c>
      <c r="R404" s="158"/>
      <c r="S404" s="221"/>
      <c r="T404" s="227">
        <v>16115</v>
      </c>
      <c r="U404" s="228">
        <v>5478</v>
      </c>
      <c r="V404" s="229">
        <v>239</v>
      </c>
      <c r="W404" s="230">
        <v>21832</v>
      </c>
    </row>
    <row r="405" spans="1:23" ht="27.6" x14ac:dyDescent="0.25">
      <c r="A405" s="78">
        <v>75016168</v>
      </c>
      <c r="B405" s="83" t="s">
        <v>1008</v>
      </c>
      <c r="C405" s="89">
        <v>7856</v>
      </c>
      <c r="D405" s="74">
        <v>3117</v>
      </c>
      <c r="E405" s="88" t="s">
        <v>908</v>
      </c>
      <c r="F405" s="74">
        <v>30</v>
      </c>
      <c r="G405" s="77" t="s">
        <v>1007</v>
      </c>
      <c r="H405" s="79">
        <v>14</v>
      </c>
      <c r="I405" s="272">
        <v>29582</v>
      </c>
      <c r="J405" s="270">
        <v>5118</v>
      </c>
      <c r="K405" s="232">
        <v>16376</v>
      </c>
      <c r="L405" s="245">
        <v>2186</v>
      </c>
      <c r="M405" s="269"/>
      <c r="N405" s="243">
        <v>53262</v>
      </c>
      <c r="O405" s="244">
        <v>18109</v>
      </c>
      <c r="P405" s="173">
        <v>799</v>
      </c>
      <c r="Q405" s="230">
        <f t="shared" si="7"/>
        <v>72170</v>
      </c>
      <c r="R405" s="158"/>
      <c r="S405" s="221"/>
      <c r="T405" s="227">
        <v>12292</v>
      </c>
      <c r="U405" s="228">
        <v>4179</v>
      </c>
      <c r="V405" s="229">
        <v>189</v>
      </c>
      <c r="W405" s="230">
        <v>16660</v>
      </c>
    </row>
    <row r="406" spans="1:23" x14ac:dyDescent="0.25">
      <c r="A406" s="78">
        <v>71005161</v>
      </c>
      <c r="B406" s="97" t="s">
        <v>1010</v>
      </c>
      <c r="C406" s="89">
        <v>7857</v>
      </c>
      <c r="D406" s="74">
        <v>3111</v>
      </c>
      <c r="E406" s="88" t="s">
        <v>908</v>
      </c>
      <c r="F406" s="74">
        <v>31</v>
      </c>
      <c r="G406" s="77" t="s">
        <v>1009</v>
      </c>
      <c r="H406" s="79">
        <v>14</v>
      </c>
      <c r="I406" s="272">
        <v>10520</v>
      </c>
      <c r="J406" s="270">
        <v>4970</v>
      </c>
      <c r="K406" s="232">
        <v>5824</v>
      </c>
      <c r="L406" s="245">
        <v>2123</v>
      </c>
      <c r="M406" s="269"/>
      <c r="N406" s="243">
        <v>23437</v>
      </c>
      <c r="O406" s="244">
        <v>7969</v>
      </c>
      <c r="P406" s="173">
        <v>352</v>
      </c>
      <c r="Q406" s="230">
        <f t="shared" si="7"/>
        <v>31758</v>
      </c>
      <c r="R406" s="158"/>
      <c r="S406" s="221"/>
      <c r="T406" s="227">
        <v>5547</v>
      </c>
      <c r="U406" s="228">
        <v>1889</v>
      </c>
      <c r="V406" s="229">
        <v>82</v>
      </c>
      <c r="W406" s="230">
        <v>7518</v>
      </c>
    </row>
    <row r="407" spans="1:23" ht="14.4" thickBot="1" x14ac:dyDescent="0.3">
      <c r="A407" s="78">
        <v>75017652</v>
      </c>
      <c r="B407" s="80" t="s">
        <v>1012</v>
      </c>
      <c r="C407" s="89">
        <v>7858</v>
      </c>
      <c r="D407" s="74">
        <v>3111</v>
      </c>
      <c r="E407" s="88" t="s">
        <v>908</v>
      </c>
      <c r="F407" s="74">
        <v>32</v>
      </c>
      <c r="G407" s="77" t="s">
        <v>1011</v>
      </c>
      <c r="H407" s="79">
        <v>14</v>
      </c>
      <c r="I407" s="273">
        <v>14680</v>
      </c>
      <c r="J407" s="270">
        <v>6380</v>
      </c>
      <c r="K407" s="232">
        <v>8127</v>
      </c>
      <c r="L407" s="245">
        <v>2725</v>
      </c>
      <c r="M407" s="269"/>
      <c r="N407" s="243">
        <v>31912</v>
      </c>
      <c r="O407" s="244">
        <v>10850</v>
      </c>
      <c r="P407" s="173">
        <v>479</v>
      </c>
      <c r="Q407" s="230">
        <f t="shared" si="7"/>
        <v>43241</v>
      </c>
      <c r="R407" s="158"/>
      <c r="S407" s="221"/>
      <c r="T407" s="227">
        <v>6632</v>
      </c>
      <c r="U407" s="228">
        <v>2250</v>
      </c>
      <c r="V407" s="229">
        <v>99</v>
      </c>
      <c r="W407" s="230">
        <v>8981</v>
      </c>
    </row>
    <row r="408" spans="1:23" x14ac:dyDescent="0.25">
      <c r="A408" s="78">
        <v>70985456</v>
      </c>
      <c r="B408" s="80" t="s">
        <v>1014</v>
      </c>
      <c r="C408" s="89">
        <v>7860</v>
      </c>
      <c r="D408" s="74">
        <v>3111</v>
      </c>
      <c r="E408" s="88" t="s">
        <v>908</v>
      </c>
      <c r="F408" s="74">
        <v>33</v>
      </c>
      <c r="G408" s="77" t="s">
        <v>1013</v>
      </c>
      <c r="H408" s="79">
        <v>14</v>
      </c>
      <c r="I408" s="272">
        <v>19920</v>
      </c>
      <c r="J408" s="270">
        <v>5400</v>
      </c>
      <c r="K408" s="232">
        <v>11028</v>
      </c>
      <c r="L408" s="245">
        <v>2306</v>
      </c>
      <c r="M408" s="269"/>
      <c r="N408" s="243">
        <v>38654</v>
      </c>
      <c r="O408" s="244">
        <v>13142</v>
      </c>
      <c r="P408" s="173">
        <v>580</v>
      </c>
      <c r="Q408" s="230">
        <f t="shared" si="7"/>
        <v>52376</v>
      </c>
      <c r="R408" s="158"/>
      <c r="S408" s="221"/>
      <c r="T408" s="227">
        <v>6294</v>
      </c>
      <c r="U408" s="228">
        <v>2142</v>
      </c>
      <c r="V408" s="229">
        <v>90</v>
      </c>
      <c r="W408" s="230">
        <v>8526</v>
      </c>
    </row>
    <row r="409" spans="1:23" x14ac:dyDescent="0.25">
      <c r="A409" s="78">
        <v>49290649</v>
      </c>
      <c r="B409" s="80" t="s">
        <v>1016</v>
      </c>
      <c r="C409" s="89">
        <v>7861</v>
      </c>
      <c r="D409" s="74">
        <v>3113</v>
      </c>
      <c r="E409" s="88" t="s">
        <v>908</v>
      </c>
      <c r="F409" s="74">
        <v>34</v>
      </c>
      <c r="G409" s="77" t="s">
        <v>1015</v>
      </c>
      <c r="H409" s="79">
        <v>14</v>
      </c>
      <c r="I409" s="272">
        <v>85412</v>
      </c>
      <c r="J409" s="270">
        <v>6272</v>
      </c>
      <c r="K409" s="232">
        <v>47284</v>
      </c>
      <c r="L409" s="245">
        <v>2679</v>
      </c>
      <c r="M409" s="269"/>
      <c r="N409" s="243">
        <v>141647</v>
      </c>
      <c r="O409" s="244">
        <v>48160</v>
      </c>
      <c r="P409" s="173">
        <v>2125</v>
      </c>
      <c r="Q409" s="230">
        <f t="shared" si="7"/>
        <v>191932</v>
      </c>
      <c r="R409" s="158"/>
      <c r="S409" s="221"/>
      <c r="T409" s="227">
        <v>33717</v>
      </c>
      <c r="U409" s="228">
        <v>11460</v>
      </c>
      <c r="V409" s="229">
        <v>505</v>
      </c>
      <c r="W409" s="230">
        <v>45682</v>
      </c>
    </row>
    <row r="410" spans="1:23" x14ac:dyDescent="0.25">
      <c r="A410" s="78">
        <v>60152885</v>
      </c>
      <c r="B410" s="80" t="s">
        <v>1018</v>
      </c>
      <c r="C410" s="89">
        <v>7862</v>
      </c>
      <c r="D410" s="74">
        <v>3113</v>
      </c>
      <c r="E410" s="88" t="s">
        <v>908</v>
      </c>
      <c r="F410" s="74">
        <v>35</v>
      </c>
      <c r="G410" s="77" t="s">
        <v>1017</v>
      </c>
      <c r="H410" s="79">
        <v>14</v>
      </c>
      <c r="I410" s="272">
        <v>117588</v>
      </c>
      <c r="J410" s="270">
        <v>19923</v>
      </c>
      <c r="K410" s="232">
        <v>65096</v>
      </c>
      <c r="L410" s="245">
        <v>8509</v>
      </c>
      <c r="M410" s="269"/>
      <c r="N410" s="243">
        <v>211116</v>
      </c>
      <c r="O410" s="244">
        <v>71779</v>
      </c>
      <c r="P410" s="173">
        <v>3167</v>
      </c>
      <c r="Q410" s="230">
        <f t="shared" si="7"/>
        <v>286062</v>
      </c>
      <c r="R410" s="158"/>
      <c r="S410" s="221"/>
      <c r="T410" s="227">
        <v>63515.999999999971</v>
      </c>
      <c r="U410" s="228">
        <v>21599</v>
      </c>
      <c r="V410" s="229">
        <v>957</v>
      </c>
      <c r="W410" s="230">
        <v>86071.999999999971</v>
      </c>
    </row>
    <row r="411" spans="1:23" ht="27.6" x14ac:dyDescent="0.25">
      <c r="A411" s="78">
        <v>70988013</v>
      </c>
      <c r="B411" s="80" t="s">
        <v>1020</v>
      </c>
      <c r="C411" s="89">
        <v>7863</v>
      </c>
      <c r="D411" s="74">
        <v>3113</v>
      </c>
      <c r="E411" s="88" t="s">
        <v>908</v>
      </c>
      <c r="F411" s="74">
        <v>36</v>
      </c>
      <c r="G411" s="77" t="s">
        <v>1019</v>
      </c>
      <c r="H411" s="79">
        <v>14</v>
      </c>
      <c r="I411" s="272">
        <v>97977</v>
      </c>
      <c r="J411" s="270">
        <v>18820</v>
      </c>
      <c r="K411" s="232">
        <v>54240</v>
      </c>
      <c r="L411" s="245">
        <v>8038</v>
      </c>
      <c r="M411" s="269"/>
      <c r="N411" s="243">
        <v>179075</v>
      </c>
      <c r="O411" s="244">
        <v>60886</v>
      </c>
      <c r="P411" s="173">
        <v>2686</v>
      </c>
      <c r="Q411" s="230">
        <f t="shared" si="7"/>
        <v>242647</v>
      </c>
      <c r="R411" s="158"/>
      <c r="S411" s="221"/>
      <c r="T411" s="227">
        <v>40535</v>
      </c>
      <c r="U411" s="228">
        <v>13786</v>
      </c>
      <c r="V411" s="229">
        <v>606</v>
      </c>
      <c r="W411" s="230">
        <v>54927</v>
      </c>
    </row>
    <row r="412" spans="1:23" ht="27.6" x14ac:dyDescent="0.25">
      <c r="A412" s="78">
        <v>75017491</v>
      </c>
      <c r="B412" s="80" t="s">
        <v>1022</v>
      </c>
      <c r="C412" s="89">
        <v>7864</v>
      </c>
      <c r="D412" s="74">
        <v>3113</v>
      </c>
      <c r="E412" s="88" t="s">
        <v>908</v>
      </c>
      <c r="F412" s="74">
        <v>37</v>
      </c>
      <c r="G412" s="77" t="s">
        <v>1021</v>
      </c>
      <c r="H412" s="79">
        <v>14</v>
      </c>
      <c r="I412" s="272">
        <v>79625</v>
      </c>
      <c r="J412" s="270">
        <v>11560</v>
      </c>
      <c r="K412" s="232">
        <v>44080</v>
      </c>
      <c r="L412" s="245">
        <v>4937</v>
      </c>
      <c r="M412" s="269"/>
      <c r="N412" s="243">
        <v>140202</v>
      </c>
      <c r="O412" s="244">
        <v>47669</v>
      </c>
      <c r="P412" s="173">
        <v>2103</v>
      </c>
      <c r="Q412" s="230">
        <f t="shared" si="7"/>
        <v>189974</v>
      </c>
      <c r="R412" s="158"/>
      <c r="S412" s="221"/>
      <c r="T412" s="227">
        <v>32502</v>
      </c>
      <c r="U412" s="228">
        <v>11049</v>
      </c>
      <c r="V412" s="229">
        <v>483</v>
      </c>
      <c r="W412" s="230">
        <v>44034</v>
      </c>
    </row>
    <row r="413" spans="1:23" x14ac:dyDescent="0.25">
      <c r="A413" s="78">
        <v>70156581</v>
      </c>
      <c r="B413" s="83" t="s">
        <v>1024</v>
      </c>
      <c r="C413" s="89">
        <v>7865</v>
      </c>
      <c r="D413" s="74">
        <v>3111</v>
      </c>
      <c r="E413" s="88" t="s">
        <v>908</v>
      </c>
      <c r="F413" s="74">
        <v>38</v>
      </c>
      <c r="G413" s="77" t="s">
        <v>1023</v>
      </c>
      <c r="H413" s="79">
        <v>14</v>
      </c>
      <c r="I413" s="272">
        <v>15280</v>
      </c>
      <c r="J413" s="270">
        <v>4804</v>
      </c>
      <c r="K413" s="232">
        <v>8459</v>
      </c>
      <c r="L413" s="245">
        <v>2052</v>
      </c>
      <c r="M413" s="269"/>
      <c r="N413" s="243">
        <v>30595</v>
      </c>
      <c r="O413" s="244">
        <v>10402</v>
      </c>
      <c r="P413" s="173">
        <v>459</v>
      </c>
      <c r="Q413" s="230">
        <f t="shared" si="7"/>
        <v>41456</v>
      </c>
      <c r="R413" s="158"/>
      <c r="S413" s="221"/>
      <c r="T413" s="227">
        <v>6194.9999999999964</v>
      </c>
      <c r="U413" s="228">
        <v>2102</v>
      </c>
      <c r="V413" s="229">
        <v>89</v>
      </c>
      <c r="W413" s="230">
        <v>8385.9999999999964</v>
      </c>
    </row>
    <row r="414" spans="1:23" ht="27.6" x14ac:dyDescent="0.25">
      <c r="A414" s="78">
        <v>75015188</v>
      </c>
      <c r="B414" s="80" t="s">
        <v>1026</v>
      </c>
      <c r="C414" s="89">
        <v>7867</v>
      </c>
      <c r="D414" s="74">
        <v>3117</v>
      </c>
      <c r="E414" s="88" t="s">
        <v>908</v>
      </c>
      <c r="F414" s="74">
        <v>39</v>
      </c>
      <c r="G414" s="77" t="s">
        <v>1025</v>
      </c>
      <c r="H414" s="79">
        <v>14</v>
      </c>
      <c r="I414" s="272">
        <v>27494</v>
      </c>
      <c r="J414" s="270">
        <v>7184</v>
      </c>
      <c r="K414" s="232">
        <v>15221</v>
      </c>
      <c r="L414" s="245">
        <v>3068</v>
      </c>
      <c r="M414" s="269"/>
      <c r="N414" s="243">
        <v>52967</v>
      </c>
      <c r="O414" s="244">
        <v>18009</v>
      </c>
      <c r="P414" s="173">
        <v>795</v>
      </c>
      <c r="Q414" s="230">
        <f t="shared" si="7"/>
        <v>71771</v>
      </c>
      <c r="R414" s="158"/>
      <c r="S414" s="221"/>
      <c r="T414" s="227">
        <v>17217</v>
      </c>
      <c r="U414" s="228">
        <v>5849</v>
      </c>
      <c r="V414" s="229">
        <v>255</v>
      </c>
      <c r="W414" s="230">
        <v>23321</v>
      </c>
    </row>
    <row r="415" spans="1:23" ht="27.6" x14ac:dyDescent="0.25">
      <c r="A415" s="78">
        <v>70998906</v>
      </c>
      <c r="B415" s="80" t="s">
        <v>1028</v>
      </c>
      <c r="C415" s="89">
        <v>7868</v>
      </c>
      <c r="D415" s="74">
        <v>3117</v>
      </c>
      <c r="E415" s="88" t="s">
        <v>908</v>
      </c>
      <c r="F415" s="74">
        <v>40</v>
      </c>
      <c r="G415" s="77" t="s">
        <v>1027</v>
      </c>
      <c r="H415" s="79">
        <v>14</v>
      </c>
      <c r="I415" s="272">
        <v>27156</v>
      </c>
      <c r="J415" s="270">
        <v>6038</v>
      </c>
      <c r="K415" s="232">
        <v>15033</v>
      </c>
      <c r="L415" s="245">
        <v>2579</v>
      </c>
      <c r="M415" s="269"/>
      <c r="N415" s="243">
        <v>50806</v>
      </c>
      <c r="O415" s="244">
        <v>17274</v>
      </c>
      <c r="P415" s="173">
        <v>762</v>
      </c>
      <c r="Q415" s="230">
        <f t="shared" si="7"/>
        <v>68842</v>
      </c>
      <c r="R415" s="158"/>
      <c r="S415" s="221"/>
      <c r="T415" s="227">
        <v>8406</v>
      </c>
      <c r="U415" s="228">
        <v>2854</v>
      </c>
      <c r="V415" s="229">
        <v>122</v>
      </c>
      <c r="W415" s="230">
        <v>11382</v>
      </c>
    </row>
    <row r="416" spans="1:23" s="86" customFormat="1" x14ac:dyDescent="0.25">
      <c r="A416" s="85">
        <v>72073209</v>
      </c>
      <c r="B416" s="83" t="s">
        <v>1030</v>
      </c>
      <c r="C416" s="89">
        <v>7897</v>
      </c>
      <c r="D416" s="74">
        <v>3127</v>
      </c>
      <c r="E416" s="88" t="s">
        <v>908</v>
      </c>
      <c r="F416" s="74">
        <v>41</v>
      </c>
      <c r="G416" s="77" t="s">
        <v>1029</v>
      </c>
      <c r="H416" s="79">
        <v>14</v>
      </c>
      <c r="I416" s="272">
        <v>107411</v>
      </c>
      <c r="J416" s="270">
        <v>11620</v>
      </c>
      <c r="K416" s="232">
        <v>59462</v>
      </c>
      <c r="L416" s="245">
        <v>4963</v>
      </c>
      <c r="M416" s="269"/>
      <c r="N416" s="243">
        <v>183456</v>
      </c>
      <c r="O416" s="244">
        <v>62375</v>
      </c>
      <c r="P416" s="173">
        <v>2752</v>
      </c>
      <c r="Q416" s="230">
        <f t="shared" si="7"/>
        <v>248583</v>
      </c>
      <c r="R416" s="159"/>
      <c r="S416" s="223"/>
      <c r="T416" s="227">
        <v>57806</v>
      </c>
      <c r="U416" s="228">
        <v>19655</v>
      </c>
      <c r="V416" s="229">
        <v>872</v>
      </c>
      <c r="W416" s="230">
        <v>78333</v>
      </c>
    </row>
    <row r="417" spans="1:23" ht="14.4" thickBot="1" x14ac:dyDescent="0.3">
      <c r="A417" s="78">
        <v>70885737</v>
      </c>
      <c r="B417" s="80" t="s">
        <v>1032</v>
      </c>
      <c r="C417" s="89">
        <v>7870</v>
      </c>
      <c r="D417" s="74">
        <v>3233</v>
      </c>
      <c r="E417" s="88" t="s">
        <v>908</v>
      </c>
      <c r="F417" s="74">
        <v>1</v>
      </c>
      <c r="G417" s="77" t="s">
        <v>1031</v>
      </c>
      <c r="H417" s="79">
        <v>15</v>
      </c>
      <c r="I417" s="273">
        <v>20840</v>
      </c>
      <c r="J417" s="270">
        <v>5130</v>
      </c>
      <c r="K417" s="232">
        <v>11537</v>
      </c>
      <c r="L417" s="245">
        <v>2191</v>
      </c>
      <c r="M417" s="269"/>
      <c r="N417" s="243">
        <v>39698</v>
      </c>
      <c r="O417" s="244">
        <v>13497</v>
      </c>
      <c r="P417" s="173">
        <v>595</v>
      </c>
      <c r="Q417" s="230">
        <f t="shared" si="7"/>
        <v>53790</v>
      </c>
      <c r="R417" s="158"/>
      <c r="S417" s="221"/>
      <c r="T417" s="227">
        <v>7518</v>
      </c>
      <c r="U417" s="228">
        <v>2557</v>
      </c>
      <c r="V417" s="229">
        <v>115</v>
      </c>
      <c r="W417" s="230">
        <v>10190</v>
      </c>
    </row>
    <row r="418" spans="1:23" x14ac:dyDescent="0.25">
      <c r="A418" s="78">
        <v>71011196</v>
      </c>
      <c r="B418" s="80" t="s">
        <v>1034</v>
      </c>
      <c r="C418" s="89">
        <v>7871</v>
      </c>
      <c r="D418" s="74">
        <v>3111</v>
      </c>
      <c r="E418" s="88" t="s">
        <v>908</v>
      </c>
      <c r="F418" s="74">
        <v>2</v>
      </c>
      <c r="G418" s="77" t="s">
        <v>1033</v>
      </c>
      <c r="H418" s="79">
        <v>15</v>
      </c>
      <c r="I418" s="272">
        <v>9760</v>
      </c>
      <c r="J418" s="270">
        <v>4213</v>
      </c>
      <c r="K418" s="232">
        <v>5403</v>
      </c>
      <c r="L418" s="245">
        <v>1799</v>
      </c>
      <c r="M418" s="269"/>
      <c r="N418" s="243">
        <v>21175</v>
      </c>
      <c r="O418" s="244">
        <v>7200</v>
      </c>
      <c r="P418" s="173">
        <v>318</v>
      </c>
      <c r="Q418" s="230">
        <f t="shared" si="7"/>
        <v>28693</v>
      </c>
      <c r="R418" s="158"/>
      <c r="S418" s="221"/>
      <c r="T418" s="227">
        <v>4445</v>
      </c>
      <c r="U418" s="228">
        <v>1510</v>
      </c>
      <c r="V418" s="229">
        <v>68</v>
      </c>
      <c r="W418" s="230">
        <v>6023</v>
      </c>
    </row>
    <row r="419" spans="1:23" x14ac:dyDescent="0.25">
      <c r="A419" s="78">
        <v>71005978</v>
      </c>
      <c r="B419" s="80" t="s">
        <v>1036</v>
      </c>
      <c r="C419" s="89">
        <v>7873</v>
      </c>
      <c r="D419" s="74">
        <v>3111</v>
      </c>
      <c r="E419" s="88" t="s">
        <v>908</v>
      </c>
      <c r="F419" s="74">
        <v>3</v>
      </c>
      <c r="G419" s="77" t="s">
        <v>1035</v>
      </c>
      <c r="H419" s="79">
        <v>15</v>
      </c>
      <c r="I419" s="272">
        <v>19080</v>
      </c>
      <c r="J419" s="270">
        <v>5540</v>
      </c>
      <c r="K419" s="232">
        <v>10563</v>
      </c>
      <c r="L419" s="245">
        <v>2366</v>
      </c>
      <c r="M419" s="269"/>
      <c r="N419" s="243">
        <v>37549</v>
      </c>
      <c r="O419" s="244">
        <v>12767</v>
      </c>
      <c r="P419" s="173">
        <v>563</v>
      </c>
      <c r="Q419" s="230">
        <f t="shared" si="7"/>
        <v>50879</v>
      </c>
      <c r="R419" s="158"/>
      <c r="S419" s="221"/>
      <c r="T419" s="227">
        <v>5939</v>
      </c>
      <c r="U419" s="228">
        <v>2017</v>
      </c>
      <c r="V419" s="229">
        <v>93</v>
      </c>
      <c r="W419" s="230">
        <v>8049</v>
      </c>
    </row>
    <row r="420" spans="1:23" ht="27.6" x14ac:dyDescent="0.25">
      <c r="A420" s="78">
        <v>71005919</v>
      </c>
      <c r="B420" s="80" t="s">
        <v>1038</v>
      </c>
      <c r="C420" s="89">
        <v>7874</v>
      </c>
      <c r="D420" s="74">
        <v>3111</v>
      </c>
      <c r="E420" s="88" t="s">
        <v>908</v>
      </c>
      <c r="F420" s="74">
        <v>4</v>
      </c>
      <c r="G420" s="77" t="s">
        <v>1037</v>
      </c>
      <c r="H420" s="79">
        <v>15</v>
      </c>
      <c r="I420" s="272">
        <v>28680</v>
      </c>
      <c r="J420" s="270">
        <v>7660</v>
      </c>
      <c r="K420" s="232">
        <v>15877</v>
      </c>
      <c r="L420" s="245">
        <v>3272</v>
      </c>
      <c r="M420" s="269"/>
      <c r="N420" s="243">
        <v>55489</v>
      </c>
      <c r="O420" s="244">
        <v>18866</v>
      </c>
      <c r="P420" s="173">
        <v>832</v>
      </c>
      <c r="Q420" s="230">
        <f t="shared" si="7"/>
        <v>75187</v>
      </c>
      <c r="R420" s="158"/>
      <c r="S420" s="221"/>
      <c r="T420" s="227">
        <v>10059</v>
      </c>
      <c r="U420" s="228">
        <v>3416</v>
      </c>
      <c r="V420" s="229">
        <v>152</v>
      </c>
      <c r="W420" s="230">
        <v>13627</v>
      </c>
    </row>
    <row r="421" spans="1:23" x14ac:dyDescent="0.25">
      <c r="A421" s="78">
        <v>71005951</v>
      </c>
      <c r="B421" s="80" t="s">
        <v>1040</v>
      </c>
      <c r="C421" s="89">
        <v>7875</v>
      </c>
      <c r="D421" s="74">
        <v>3111</v>
      </c>
      <c r="E421" s="88" t="s">
        <v>908</v>
      </c>
      <c r="F421" s="74">
        <v>5</v>
      </c>
      <c r="G421" s="77" t="s">
        <v>1039</v>
      </c>
      <c r="H421" s="79">
        <v>15</v>
      </c>
      <c r="I421" s="272">
        <v>26080</v>
      </c>
      <c r="J421" s="270">
        <v>6038</v>
      </c>
      <c r="K421" s="232">
        <v>14438</v>
      </c>
      <c r="L421" s="245">
        <v>2579</v>
      </c>
      <c r="M421" s="269"/>
      <c r="N421" s="243">
        <v>49135</v>
      </c>
      <c r="O421" s="244">
        <v>16706</v>
      </c>
      <c r="P421" s="173">
        <v>737</v>
      </c>
      <c r="Q421" s="230">
        <f t="shared" si="7"/>
        <v>66578</v>
      </c>
      <c r="R421" s="158"/>
      <c r="S421" s="221"/>
      <c r="T421" s="227">
        <v>8195</v>
      </c>
      <c r="U421" s="228">
        <v>2786</v>
      </c>
      <c r="V421" s="229">
        <v>127</v>
      </c>
      <c r="W421" s="230">
        <v>11108</v>
      </c>
    </row>
    <row r="422" spans="1:23" x14ac:dyDescent="0.25">
      <c r="A422" s="78">
        <v>71005935</v>
      </c>
      <c r="B422" s="80" t="s">
        <v>1042</v>
      </c>
      <c r="C422" s="89">
        <v>7876</v>
      </c>
      <c r="D422" s="74">
        <v>3111</v>
      </c>
      <c r="E422" s="88" t="s">
        <v>908</v>
      </c>
      <c r="F422" s="74">
        <v>6</v>
      </c>
      <c r="G422" s="77" t="s">
        <v>1041</v>
      </c>
      <c r="H422" s="79">
        <v>15</v>
      </c>
      <c r="I422" s="272">
        <v>74240</v>
      </c>
      <c r="J422" s="270">
        <v>15580</v>
      </c>
      <c r="K422" s="232">
        <v>41099</v>
      </c>
      <c r="L422" s="245">
        <v>6654</v>
      </c>
      <c r="M422" s="269"/>
      <c r="N422" s="243">
        <v>137573</v>
      </c>
      <c r="O422" s="244">
        <v>46775</v>
      </c>
      <c r="P422" s="173">
        <v>2064</v>
      </c>
      <c r="Q422" s="230">
        <f t="shared" si="7"/>
        <v>186412</v>
      </c>
      <c r="R422" s="158"/>
      <c r="S422" s="221"/>
      <c r="T422" s="227">
        <v>34693</v>
      </c>
      <c r="U422" s="228">
        <v>11795</v>
      </c>
      <c r="V422" s="229">
        <v>524</v>
      </c>
      <c r="W422" s="230">
        <v>47012</v>
      </c>
    </row>
    <row r="423" spans="1:23" x14ac:dyDescent="0.25">
      <c r="A423" s="78">
        <v>75016672</v>
      </c>
      <c r="B423" s="83" t="s">
        <v>1044</v>
      </c>
      <c r="C423" s="89">
        <v>7878</v>
      </c>
      <c r="D423" s="74">
        <v>3111</v>
      </c>
      <c r="E423" s="88" t="s">
        <v>908</v>
      </c>
      <c r="F423" s="74">
        <v>7</v>
      </c>
      <c r="G423" s="77" t="s">
        <v>1043</v>
      </c>
      <c r="H423" s="79">
        <v>15</v>
      </c>
      <c r="I423" s="272">
        <v>96698</v>
      </c>
      <c r="J423" s="270">
        <v>15914</v>
      </c>
      <c r="K423" s="232">
        <v>53532</v>
      </c>
      <c r="L423" s="245">
        <v>6797</v>
      </c>
      <c r="M423" s="269"/>
      <c r="N423" s="243">
        <v>172941</v>
      </c>
      <c r="O423" s="244">
        <v>58800</v>
      </c>
      <c r="P423" s="173">
        <v>2594</v>
      </c>
      <c r="Q423" s="230">
        <f t="shared" si="7"/>
        <v>234335</v>
      </c>
      <c r="R423" s="158"/>
      <c r="S423" s="221"/>
      <c r="T423" s="227">
        <v>40231</v>
      </c>
      <c r="U423" s="228">
        <v>13680</v>
      </c>
      <c r="V423" s="229">
        <v>604</v>
      </c>
      <c r="W423" s="230">
        <v>54515</v>
      </c>
    </row>
    <row r="424" spans="1:23" ht="27.6" x14ac:dyDescent="0.25">
      <c r="A424" s="78">
        <v>75016079</v>
      </c>
      <c r="B424" s="80" t="s">
        <v>1046</v>
      </c>
      <c r="C424" s="89">
        <v>7880</v>
      </c>
      <c r="D424" s="74">
        <v>3117</v>
      </c>
      <c r="E424" s="88" t="s">
        <v>908</v>
      </c>
      <c r="F424" s="74">
        <v>8</v>
      </c>
      <c r="G424" s="77" t="s">
        <v>1045</v>
      </c>
      <c r="H424" s="79">
        <v>15</v>
      </c>
      <c r="I424" s="272">
        <v>35958</v>
      </c>
      <c r="J424" s="270">
        <v>6250</v>
      </c>
      <c r="K424" s="232">
        <v>19906</v>
      </c>
      <c r="L424" s="245">
        <v>2669</v>
      </c>
      <c r="M424" s="269"/>
      <c r="N424" s="243">
        <v>64783</v>
      </c>
      <c r="O424" s="244">
        <v>22026</v>
      </c>
      <c r="P424" s="173">
        <v>972</v>
      </c>
      <c r="Q424" s="230">
        <f t="shared" si="7"/>
        <v>87781</v>
      </c>
      <c r="R424" s="158"/>
      <c r="S424" s="221"/>
      <c r="T424" s="227">
        <v>11013</v>
      </c>
      <c r="U424" s="228">
        <v>3746</v>
      </c>
      <c r="V424" s="229">
        <v>162</v>
      </c>
      <c r="W424" s="230">
        <v>14921</v>
      </c>
    </row>
    <row r="425" spans="1:23" ht="27.6" x14ac:dyDescent="0.25">
      <c r="A425" s="78">
        <v>70985707</v>
      </c>
      <c r="B425" s="82" t="s">
        <v>1048</v>
      </c>
      <c r="C425" s="89">
        <v>7881</v>
      </c>
      <c r="D425" s="74">
        <v>3117</v>
      </c>
      <c r="E425" s="88" t="s">
        <v>908</v>
      </c>
      <c r="F425" s="74">
        <v>9</v>
      </c>
      <c r="G425" s="77" t="s">
        <v>1047</v>
      </c>
      <c r="H425" s="79">
        <v>15</v>
      </c>
      <c r="I425" s="272">
        <v>53506</v>
      </c>
      <c r="J425" s="270">
        <v>9040</v>
      </c>
      <c r="K425" s="232">
        <v>29621</v>
      </c>
      <c r="L425" s="245">
        <v>3861</v>
      </c>
      <c r="M425" s="269"/>
      <c r="N425" s="243">
        <v>96028</v>
      </c>
      <c r="O425" s="244">
        <v>32650</v>
      </c>
      <c r="P425" s="173">
        <v>1440</v>
      </c>
      <c r="Q425" s="230">
        <f t="shared" si="7"/>
        <v>130118</v>
      </c>
      <c r="R425" s="158"/>
      <c r="S425" s="221"/>
      <c r="T425" s="227">
        <v>16928</v>
      </c>
      <c r="U425" s="228">
        <v>5760</v>
      </c>
      <c r="V425" s="229">
        <v>250</v>
      </c>
      <c r="W425" s="230">
        <v>22938</v>
      </c>
    </row>
    <row r="426" spans="1:23" x14ac:dyDescent="0.25">
      <c r="A426" s="78">
        <v>71009761</v>
      </c>
      <c r="B426" s="83" t="s">
        <v>1050</v>
      </c>
      <c r="C426" s="89">
        <v>7882</v>
      </c>
      <c r="D426" s="74">
        <v>3117</v>
      </c>
      <c r="E426" s="88" t="s">
        <v>908</v>
      </c>
      <c r="F426" s="74">
        <v>10</v>
      </c>
      <c r="G426" s="77" t="s">
        <v>1049</v>
      </c>
      <c r="H426" s="79">
        <v>15</v>
      </c>
      <c r="I426" s="272">
        <v>34486</v>
      </c>
      <c r="J426" s="270">
        <v>7560</v>
      </c>
      <c r="K426" s="232">
        <v>19091</v>
      </c>
      <c r="L426" s="245">
        <v>3229</v>
      </c>
      <c r="M426" s="269"/>
      <c r="N426" s="243">
        <v>64366</v>
      </c>
      <c r="O426" s="244">
        <v>21884</v>
      </c>
      <c r="P426" s="173">
        <v>965</v>
      </c>
      <c r="Q426" s="230">
        <f t="shared" si="7"/>
        <v>87215</v>
      </c>
      <c r="R426" s="158"/>
      <c r="S426" s="221"/>
      <c r="T426" s="227">
        <v>12006</v>
      </c>
      <c r="U426" s="228">
        <v>4084</v>
      </c>
      <c r="V426" s="229">
        <v>175</v>
      </c>
      <c r="W426" s="230">
        <v>16265</v>
      </c>
    </row>
    <row r="427" spans="1:23" ht="27.6" x14ac:dyDescent="0.25">
      <c r="A427" s="78">
        <v>75017351</v>
      </c>
      <c r="B427" s="80" t="s">
        <v>1052</v>
      </c>
      <c r="C427" s="89">
        <v>7883</v>
      </c>
      <c r="D427" s="74">
        <v>3117</v>
      </c>
      <c r="E427" s="88" t="s">
        <v>908</v>
      </c>
      <c r="F427" s="74">
        <v>11</v>
      </c>
      <c r="G427" s="77" t="s">
        <v>1051</v>
      </c>
      <c r="H427" s="79">
        <v>15</v>
      </c>
      <c r="I427" s="272">
        <v>34872</v>
      </c>
      <c r="J427" s="270">
        <v>6661</v>
      </c>
      <c r="K427" s="232">
        <v>19305</v>
      </c>
      <c r="L427" s="245">
        <v>2845</v>
      </c>
      <c r="M427" s="269"/>
      <c r="N427" s="243">
        <v>63683</v>
      </c>
      <c r="O427" s="244">
        <v>21652</v>
      </c>
      <c r="P427" s="173">
        <v>955</v>
      </c>
      <c r="Q427" s="230">
        <f t="shared" si="7"/>
        <v>86290</v>
      </c>
      <c r="R427" s="158"/>
      <c r="S427" s="221"/>
      <c r="T427" s="227">
        <v>9133</v>
      </c>
      <c r="U427" s="228">
        <v>3102</v>
      </c>
      <c r="V427" s="229">
        <v>135</v>
      </c>
      <c r="W427" s="230">
        <v>12370</v>
      </c>
    </row>
    <row r="428" spans="1:23" x14ac:dyDescent="0.25">
      <c r="A428" s="78">
        <v>71001573</v>
      </c>
      <c r="B428" s="80" t="s">
        <v>1054</v>
      </c>
      <c r="C428" s="89">
        <v>7884</v>
      </c>
      <c r="D428" s="74">
        <v>3111</v>
      </c>
      <c r="E428" s="88" t="s">
        <v>908</v>
      </c>
      <c r="F428" s="74">
        <v>12</v>
      </c>
      <c r="G428" s="77" t="s">
        <v>1053</v>
      </c>
      <c r="H428" s="79">
        <v>15</v>
      </c>
      <c r="I428" s="272">
        <v>9720</v>
      </c>
      <c r="J428" s="270">
        <v>3592</v>
      </c>
      <c r="K428" s="232">
        <v>5381</v>
      </c>
      <c r="L428" s="245">
        <v>1534</v>
      </c>
      <c r="M428" s="269"/>
      <c r="N428" s="243">
        <v>20227</v>
      </c>
      <c r="O428" s="244">
        <v>6877</v>
      </c>
      <c r="P428" s="173">
        <v>303</v>
      </c>
      <c r="Q428" s="230">
        <f t="shared" si="7"/>
        <v>27407</v>
      </c>
      <c r="R428" s="158"/>
      <c r="S428" s="221"/>
      <c r="T428" s="227">
        <v>3867</v>
      </c>
      <c r="U428" s="228">
        <v>1317</v>
      </c>
      <c r="V428" s="229">
        <v>53</v>
      </c>
      <c r="W428" s="230">
        <v>5237</v>
      </c>
    </row>
    <row r="429" spans="1:23" x14ac:dyDescent="0.25">
      <c r="A429" s="78">
        <v>43462448</v>
      </c>
      <c r="B429" s="80" t="s">
        <v>1056</v>
      </c>
      <c r="C429" s="89">
        <v>7885</v>
      </c>
      <c r="D429" s="74">
        <v>3113</v>
      </c>
      <c r="E429" s="88" t="s">
        <v>908</v>
      </c>
      <c r="F429" s="74">
        <v>13</v>
      </c>
      <c r="G429" s="77" t="s">
        <v>1055</v>
      </c>
      <c r="H429" s="79">
        <v>15</v>
      </c>
      <c r="I429" s="272">
        <v>191849</v>
      </c>
      <c r="J429" s="270">
        <v>15980</v>
      </c>
      <c r="K429" s="232">
        <v>106207</v>
      </c>
      <c r="L429" s="245">
        <v>6825</v>
      </c>
      <c r="M429" s="269"/>
      <c r="N429" s="243">
        <v>320861</v>
      </c>
      <c r="O429" s="244">
        <v>109093</v>
      </c>
      <c r="P429" s="173">
        <v>4813</v>
      </c>
      <c r="Q429" s="230">
        <f t="shared" si="7"/>
        <v>434767</v>
      </c>
      <c r="R429" s="158"/>
      <c r="S429" s="221"/>
      <c r="T429" s="227">
        <v>87431</v>
      </c>
      <c r="U429" s="228">
        <v>29723</v>
      </c>
      <c r="V429" s="229">
        <v>1313</v>
      </c>
      <c r="W429" s="230">
        <v>118467</v>
      </c>
    </row>
    <row r="430" spans="1:23" x14ac:dyDescent="0.25">
      <c r="A430" s="78">
        <v>75015960</v>
      </c>
      <c r="B430" s="80" t="s">
        <v>1058</v>
      </c>
      <c r="C430" s="89">
        <v>7886</v>
      </c>
      <c r="D430" s="74">
        <v>3117</v>
      </c>
      <c r="E430" s="88" t="s">
        <v>908</v>
      </c>
      <c r="F430" s="74">
        <v>14</v>
      </c>
      <c r="G430" s="77" t="s">
        <v>1057</v>
      </c>
      <c r="H430" s="79">
        <v>15</v>
      </c>
      <c r="I430" s="272">
        <v>26714</v>
      </c>
      <c r="J430" s="270">
        <v>7070</v>
      </c>
      <c r="K430" s="232">
        <v>14789</v>
      </c>
      <c r="L430" s="245">
        <v>3020</v>
      </c>
      <c r="M430" s="269"/>
      <c r="N430" s="243">
        <v>51593</v>
      </c>
      <c r="O430" s="244">
        <v>17542</v>
      </c>
      <c r="P430" s="173">
        <v>774</v>
      </c>
      <c r="Q430" s="230">
        <f t="shared" si="7"/>
        <v>69909</v>
      </c>
      <c r="R430" s="158"/>
      <c r="S430" s="221"/>
      <c r="T430" s="227">
        <v>11723</v>
      </c>
      <c r="U430" s="228">
        <v>3982</v>
      </c>
      <c r="V430" s="229">
        <v>174</v>
      </c>
      <c r="W430" s="230">
        <v>15879</v>
      </c>
    </row>
    <row r="431" spans="1:23" x14ac:dyDescent="0.25">
      <c r="A431" s="78">
        <v>70995079</v>
      </c>
      <c r="B431" s="84" t="s">
        <v>1060</v>
      </c>
      <c r="C431" s="89">
        <v>7887</v>
      </c>
      <c r="D431" s="74">
        <v>3113</v>
      </c>
      <c r="E431" s="88" t="s">
        <v>908</v>
      </c>
      <c r="F431" s="74">
        <v>15</v>
      </c>
      <c r="G431" s="77" t="s">
        <v>1059</v>
      </c>
      <c r="H431" s="79">
        <v>15</v>
      </c>
      <c r="I431" s="272">
        <v>163119</v>
      </c>
      <c r="J431" s="270">
        <v>30116</v>
      </c>
      <c r="K431" s="232">
        <v>90302</v>
      </c>
      <c r="L431" s="245">
        <v>12863</v>
      </c>
      <c r="M431" s="269"/>
      <c r="N431" s="243">
        <v>296400</v>
      </c>
      <c r="O431" s="244">
        <v>100776</v>
      </c>
      <c r="P431" s="173">
        <v>4446</v>
      </c>
      <c r="Q431" s="230">
        <f t="shared" si="7"/>
        <v>401622</v>
      </c>
      <c r="R431" s="158"/>
      <c r="S431" s="221"/>
      <c r="T431" s="227">
        <v>71400</v>
      </c>
      <c r="U431" s="228">
        <v>24276</v>
      </c>
      <c r="V431" s="229">
        <v>1066</v>
      </c>
      <c r="W431" s="230">
        <v>96742</v>
      </c>
    </row>
    <row r="432" spans="1:23" ht="27.6" x14ac:dyDescent="0.25">
      <c r="A432" s="78">
        <v>47466928</v>
      </c>
      <c r="B432" s="80" t="s">
        <v>1062</v>
      </c>
      <c r="C432" s="89">
        <v>7888</v>
      </c>
      <c r="D432" s="74">
        <v>3113</v>
      </c>
      <c r="E432" s="88" t="s">
        <v>908</v>
      </c>
      <c r="F432" s="74">
        <v>16</v>
      </c>
      <c r="G432" s="77" t="s">
        <v>1061</v>
      </c>
      <c r="H432" s="79">
        <v>15</v>
      </c>
      <c r="I432" s="272">
        <v>115860</v>
      </c>
      <c r="J432" s="270">
        <v>20652</v>
      </c>
      <c r="K432" s="232">
        <v>64139</v>
      </c>
      <c r="L432" s="245">
        <v>8821</v>
      </c>
      <c r="M432" s="269"/>
      <c r="N432" s="243">
        <v>209472</v>
      </c>
      <c r="O432" s="244">
        <v>71220</v>
      </c>
      <c r="P432" s="173">
        <v>3142</v>
      </c>
      <c r="Q432" s="230">
        <f t="shared" si="7"/>
        <v>283834</v>
      </c>
      <c r="R432" s="158"/>
      <c r="S432" s="221"/>
      <c r="T432" s="227">
        <v>37912</v>
      </c>
      <c r="U432" s="228">
        <v>12890</v>
      </c>
      <c r="V432" s="229">
        <v>572</v>
      </c>
      <c r="W432" s="230">
        <v>51374</v>
      </c>
    </row>
    <row r="433" spans="1:24" x14ac:dyDescent="0.25">
      <c r="A433" s="78">
        <v>71005889</v>
      </c>
      <c r="B433" s="80" t="s">
        <v>1064</v>
      </c>
      <c r="C433" s="89">
        <v>7890</v>
      </c>
      <c r="D433" s="74">
        <v>3117</v>
      </c>
      <c r="E433" s="88" t="s">
        <v>908</v>
      </c>
      <c r="F433" s="74">
        <v>17</v>
      </c>
      <c r="G433" s="77" t="s">
        <v>1063</v>
      </c>
      <c r="H433" s="79">
        <v>15</v>
      </c>
      <c r="I433" s="272">
        <v>121333</v>
      </c>
      <c r="J433" s="270">
        <v>24901</v>
      </c>
      <c r="K433" s="232">
        <v>67169</v>
      </c>
      <c r="L433" s="245">
        <v>10635</v>
      </c>
      <c r="M433" s="269"/>
      <c r="N433" s="243">
        <v>224038</v>
      </c>
      <c r="O433" s="244">
        <v>76173</v>
      </c>
      <c r="P433" s="173">
        <v>3361</v>
      </c>
      <c r="Q433" s="230">
        <f t="shared" si="7"/>
        <v>303572</v>
      </c>
      <c r="R433" s="158"/>
      <c r="S433" s="221"/>
      <c r="T433" s="227">
        <v>46548</v>
      </c>
      <c r="U433" s="228">
        <v>15823</v>
      </c>
      <c r="V433" s="229">
        <v>701</v>
      </c>
      <c r="W433" s="230">
        <v>63072</v>
      </c>
    </row>
    <row r="434" spans="1:24" x14ac:dyDescent="0.25">
      <c r="A434" s="78">
        <v>70947163</v>
      </c>
      <c r="B434" s="80" t="s">
        <v>1066</v>
      </c>
      <c r="C434" s="89">
        <v>7892</v>
      </c>
      <c r="D434" s="74">
        <v>3113</v>
      </c>
      <c r="E434" s="88" t="s">
        <v>908</v>
      </c>
      <c r="F434" s="74">
        <v>18</v>
      </c>
      <c r="G434" s="77" t="s">
        <v>1065</v>
      </c>
      <c r="H434" s="79">
        <v>15</v>
      </c>
      <c r="I434" s="272">
        <v>252149</v>
      </c>
      <c r="J434" s="270">
        <v>29152</v>
      </c>
      <c r="K434" s="232">
        <v>139588</v>
      </c>
      <c r="L434" s="245">
        <v>12451</v>
      </c>
      <c r="M434" s="269"/>
      <c r="N434" s="243">
        <v>433340</v>
      </c>
      <c r="O434" s="244">
        <v>147336</v>
      </c>
      <c r="P434" s="173">
        <v>6500</v>
      </c>
      <c r="Q434" s="230">
        <f t="shared" si="7"/>
        <v>587176</v>
      </c>
      <c r="R434" s="158"/>
      <c r="S434" s="221"/>
      <c r="T434" s="227">
        <v>135050</v>
      </c>
      <c r="U434" s="228">
        <v>45916</v>
      </c>
      <c r="V434" s="229">
        <v>2030</v>
      </c>
      <c r="W434" s="230">
        <v>182996</v>
      </c>
    </row>
    <row r="435" spans="1:24" s="86" customFormat="1" x14ac:dyDescent="0.25">
      <c r="A435" s="85">
        <v>68247630</v>
      </c>
      <c r="B435" s="83" t="s">
        <v>1068</v>
      </c>
      <c r="C435" s="89">
        <v>7893</v>
      </c>
      <c r="D435" s="74">
        <v>3113</v>
      </c>
      <c r="E435" s="88" t="s">
        <v>908</v>
      </c>
      <c r="F435" s="74">
        <v>19</v>
      </c>
      <c r="G435" s="77" t="s">
        <v>1067</v>
      </c>
      <c r="H435" s="79">
        <v>15</v>
      </c>
      <c r="I435" s="272">
        <v>229187</v>
      </c>
      <c r="J435" s="270">
        <v>32677</v>
      </c>
      <c r="K435" s="232">
        <v>126877</v>
      </c>
      <c r="L435" s="245">
        <v>13956</v>
      </c>
      <c r="M435" s="269"/>
      <c r="N435" s="243">
        <v>402697</v>
      </c>
      <c r="O435" s="244">
        <v>136917</v>
      </c>
      <c r="P435" s="173">
        <v>6040</v>
      </c>
      <c r="Q435" s="230">
        <f t="shared" si="7"/>
        <v>545654</v>
      </c>
      <c r="R435" s="159"/>
      <c r="S435" s="223"/>
      <c r="T435" s="227">
        <v>92697</v>
      </c>
      <c r="U435" s="228">
        <v>31517</v>
      </c>
      <c r="V435" s="229">
        <v>1390</v>
      </c>
      <c r="W435" s="230">
        <v>125604</v>
      </c>
    </row>
    <row r="436" spans="1:24" s="90" customFormat="1" x14ac:dyDescent="0.25">
      <c r="A436" s="85">
        <v>67440703</v>
      </c>
      <c r="B436" s="84" t="s">
        <v>1070</v>
      </c>
      <c r="C436" s="89">
        <v>7894</v>
      </c>
      <c r="D436" s="74">
        <v>3231</v>
      </c>
      <c r="E436" s="88" t="s">
        <v>908</v>
      </c>
      <c r="F436" s="74">
        <v>20</v>
      </c>
      <c r="G436" s="77" t="s">
        <v>1069</v>
      </c>
      <c r="H436" s="79">
        <v>15</v>
      </c>
      <c r="I436" s="272">
        <v>53742</v>
      </c>
      <c r="J436" s="270">
        <v>6520</v>
      </c>
      <c r="K436" s="232">
        <v>29751</v>
      </c>
      <c r="L436" s="245">
        <v>2785</v>
      </c>
      <c r="M436" s="269"/>
      <c r="N436" s="243">
        <v>92798</v>
      </c>
      <c r="O436" s="244">
        <v>31551</v>
      </c>
      <c r="P436" s="173">
        <v>1392</v>
      </c>
      <c r="Q436" s="230">
        <f t="shared" si="7"/>
        <v>125741</v>
      </c>
      <c r="R436" s="159"/>
      <c r="S436" s="225"/>
      <c r="T436" s="227">
        <v>25678</v>
      </c>
      <c r="U436" s="228">
        <v>8731</v>
      </c>
      <c r="V436" s="229">
        <v>382</v>
      </c>
      <c r="W436" s="230">
        <v>34791</v>
      </c>
    </row>
    <row r="437" spans="1:24" x14ac:dyDescent="0.25">
      <c r="A437" s="100">
        <v>67440665</v>
      </c>
      <c r="B437" s="102" t="s">
        <v>1072</v>
      </c>
      <c r="C437" s="233">
        <v>7895</v>
      </c>
      <c r="D437" s="98">
        <v>3231</v>
      </c>
      <c r="E437" s="88" t="s">
        <v>908</v>
      </c>
      <c r="F437" s="98">
        <v>21</v>
      </c>
      <c r="G437" s="99" t="s">
        <v>1071</v>
      </c>
      <c r="H437" s="101">
        <v>15</v>
      </c>
      <c r="I437" s="272">
        <v>91319</v>
      </c>
      <c r="J437" s="270">
        <v>5280</v>
      </c>
      <c r="K437" s="232">
        <v>50554</v>
      </c>
      <c r="L437" s="245">
        <v>2255</v>
      </c>
      <c r="M437" s="274"/>
      <c r="N437" s="243">
        <v>149408</v>
      </c>
      <c r="O437" s="244">
        <v>50799</v>
      </c>
      <c r="P437" s="173">
        <v>2241</v>
      </c>
      <c r="Q437" s="230">
        <f t="shared" si="7"/>
        <v>202448</v>
      </c>
      <c r="R437" s="158"/>
      <c r="S437" s="221"/>
      <c r="T437" s="227">
        <v>45978</v>
      </c>
      <c r="U437" s="228">
        <v>15629</v>
      </c>
      <c r="V437" s="229">
        <v>691</v>
      </c>
      <c r="W437" s="230">
        <v>62298</v>
      </c>
    </row>
    <row r="438" spans="1:24" ht="15" thickBot="1" x14ac:dyDescent="0.35">
      <c r="A438" s="105">
        <v>75111586</v>
      </c>
      <c r="B438" s="107" t="s">
        <v>1074</v>
      </c>
      <c r="C438" s="234">
        <v>7896</v>
      </c>
      <c r="D438" s="103">
        <v>3113</v>
      </c>
      <c r="E438" s="88" t="s">
        <v>908</v>
      </c>
      <c r="F438" s="103">
        <v>22</v>
      </c>
      <c r="G438" s="104" t="s">
        <v>1073</v>
      </c>
      <c r="H438" s="106">
        <v>15</v>
      </c>
      <c r="I438" s="275">
        <v>99925</v>
      </c>
      <c r="J438" s="276">
        <v>20310</v>
      </c>
      <c r="K438" s="235">
        <v>55318</v>
      </c>
      <c r="L438" s="249">
        <v>8674</v>
      </c>
      <c r="M438" s="277"/>
      <c r="N438" s="258">
        <v>184227</v>
      </c>
      <c r="O438" s="278">
        <v>62637</v>
      </c>
      <c r="P438" s="279">
        <v>2763</v>
      </c>
      <c r="Q438" s="261">
        <f t="shared" si="7"/>
        <v>249627</v>
      </c>
      <c r="R438" s="160"/>
      <c r="S438" s="221"/>
      <c r="T438" s="227">
        <v>43397</v>
      </c>
      <c r="U438" s="228">
        <v>14757</v>
      </c>
      <c r="V438" s="229">
        <v>653</v>
      </c>
      <c r="W438" s="230">
        <v>58807</v>
      </c>
      <c r="X438"/>
    </row>
    <row r="439" spans="1:24" ht="21" customHeight="1" thickBot="1" x14ac:dyDescent="0.3">
      <c r="A439" s="111"/>
      <c r="B439" s="114"/>
      <c r="C439" s="236"/>
      <c r="D439" s="109"/>
      <c r="E439" s="236"/>
      <c r="F439" s="236"/>
      <c r="G439" s="147" t="s">
        <v>1079</v>
      </c>
      <c r="H439" s="112"/>
      <c r="I439" s="237">
        <f>SUM(I5:I438)</f>
        <v>33379012</v>
      </c>
      <c r="J439" s="238">
        <f>SUM(J5:J438)</f>
        <v>5181810</v>
      </c>
      <c r="K439" s="239">
        <f t="shared" ref="K439:Q439" si="8">SUM(K5:K438)</f>
        <v>18478456</v>
      </c>
      <c r="L439" s="262">
        <f t="shared" si="8"/>
        <v>2213172</v>
      </c>
      <c r="M439" s="263">
        <f t="shared" si="8"/>
        <v>57569</v>
      </c>
      <c r="N439" s="258">
        <f t="shared" si="8"/>
        <v>59310019</v>
      </c>
      <c r="O439" s="264">
        <f t="shared" si="8"/>
        <v>20165411</v>
      </c>
      <c r="P439" s="264">
        <f t="shared" si="8"/>
        <v>889654</v>
      </c>
      <c r="Q439" s="263">
        <f t="shared" si="8"/>
        <v>80365084</v>
      </c>
      <c r="R439" s="113"/>
      <c r="S439" s="226"/>
      <c r="T439" s="231">
        <f t="shared" ref="T439:W439" si="9">SUM(T5:T438)</f>
        <v>13172699</v>
      </c>
      <c r="U439" s="231">
        <f t="shared" si="9"/>
        <v>4478681</v>
      </c>
      <c r="V439" s="231">
        <f t="shared" si="9"/>
        <v>197504</v>
      </c>
      <c r="W439" s="231">
        <f t="shared" si="9"/>
        <v>17848884</v>
      </c>
    </row>
    <row r="440" spans="1:24" x14ac:dyDescent="0.25">
      <c r="A440" s="111"/>
      <c r="B440" s="115"/>
      <c r="C440" s="108"/>
      <c r="D440" s="109"/>
      <c r="E440" s="108"/>
      <c r="F440" s="108"/>
      <c r="G440" s="110"/>
      <c r="H440" s="112"/>
      <c r="L440" s="113"/>
      <c r="M440" s="113"/>
      <c r="N440" s="113"/>
      <c r="O440" s="113"/>
      <c r="P440" s="113"/>
      <c r="Q440" s="113"/>
      <c r="R440" s="113"/>
      <c r="S440" s="221"/>
    </row>
    <row r="441" spans="1:24" x14ac:dyDescent="0.25">
      <c r="A441" s="119" t="s">
        <v>1076</v>
      </c>
      <c r="B441" s="121"/>
      <c r="C441" s="116"/>
      <c r="D441" s="117"/>
      <c r="E441" s="116"/>
      <c r="F441" s="116"/>
      <c r="G441" s="52"/>
      <c r="H441" s="52"/>
      <c r="L441" s="120"/>
      <c r="M441" s="120"/>
      <c r="N441" s="120"/>
      <c r="O441" s="120"/>
      <c r="P441" s="120"/>
      <c r="Q441" s="120"/>
      <c r="R441" s="113"/>
      <c r="S441" s="221"/>
    </row>
    <row r="442" spans="1:24" ht="18" customHeight="1" x14ac:dyDescent="0.25">
      <c r="A442" s="122"/>
      <c r="B442" s="121"/>
      <c r="C442" s="116"/>
      <c r="D442" s="117"/>
      <c r="E442" s="116"/>
      <c r="F442" s="116"/>
      <c r="H442" s="123"/>
      <c r="I442" s="240" t="s">
        <v>1102</v>
      </c>
      <c r="K442" s="28">
        <f>'tab 1 krajské ÚZ 33052'!I91</f>
        <v>0.55359480100000003</v>
      </c>
      <c r="L442" s="28">
        <f>'tab 1 krajské ÚZ 33052'!J91</f>
        <v>0.42710320000000002</v>
      </c>
      <c r="M442" s="120"/>
      <c r="N442" s="120"/>
      <c r="O442" s="120"/>
      <c r="P442" s="120"/>
      <c r="Q442" s="120"/>
      <c r="R442" s="120"/>
    </row>
    <row r="443" spans="1:24" x14ac:dyDescent="0.25">
      <c r="A443" s="122"/>
      <c r="B443" s="121"/>
      <c r="C443" s="116"/>
      <c r="D443" s="117"/>
      <c r="E443" s="116"/>
      <c r="F443" s="116"/>
      <c r="G443" s="118"/>
      <c r="H443" s="123"/>
      <c r="L443" s="120"/>
      <c r="M443" s="120"/>
      <c r="N443" s="120"/>
      <c r="O443" s="120"/>
      <c r="P443" s="120"/>
      <c r="Q443" s="120"/>
      <c r="R443" s="113"/>
    </row>
    <row r="444" spans="1:24" x14ac:dyDescent="0.25">
      <c r="A444" s="124"/>
      <c r="B444" s="121"/>
      <c r="C444" s="116"/>
      <c r="D444" s="117"/>
      <c r="E444" s="116"/>
      <c r="F444" s="116"/>
      <c r="G444" s="118" t="s">
        <v>1075</v>
      </c>
      <c r="H444" s="125"/>
      <c r="L444" s="120"/>
      <c r="M444" s="120"/>
      <c r="N444" s="120"/>
      <c r="O444" s="120"/>
      <c r="P444" s="120"/>
      <c r="Q444" s="120"/>
      <c r="R444" s="113"/>
    </row>
    <row r="445" spans="1:24" x14ac:dyDescent="0.25">
      <c r="A445" s="124"/>
      <c r="B445" s="121"/>
      <c r="C445" s="116"/>
      <c r="D445" s="117"/>
      <c r="E445" s="59"/>
      <c r="F445" s="116"/>
      <c r="G445" s="118" t="s">
        <v>1075</v>
      </c>
      <c r="H445" s="125"/>
      <c r="L445" s="120"/>
      <c r="M445" s="120"/>
      <c r="N445" s="120"/>
      <c r="O445" s="120"/>
      <c r="P445" s="120"/>
      <c r="Q445" s="120"/>
      <c r="R445" s="113"/>
    </row>
    <row r="446" spans="1:24" x14ac:dyDescent="0.25">
      <c r="C446" s="52"/>
      <c r="D446" s="52"/>
      <c r="E446" s="52"/>
      <c r="F446" s="52"/>
      <c r="G446" s="52"/>
      <c r="H446" s="52"/>
    </row>
    <row r="447" spans="1:24" x14ac:dyDescent="0.25">
      <c r="C447" s="52"/>
      <c r="D447" s="52"/>
      <c r="E447" s="52"/>
      <c r="F447" s="52"/>
      <c r="G447" s="52"/>
      <c r="H447" s="52"/>
    </row>
    <row r="448" spans="1:24" x14ac:dyDescent="0.25">
      <c r="C448" s="52"/>
      <c r="D448" s="52"/>
      <c r="E448" s="52"/>
      <c r="F448" s="52"/>
      <c r="G448" s="52"/>
      <c r="H448" s="52"/>
    </row>
    <row r="449" spans="3:8" x14ac:dyDescent="0.25">
      <c r="C449" s="52"/>
      <c r="D449" s="52"/>
      <c r="E449" s="52"/>
      <c r="F449" s="52"/>
      <c r="G449" s="52"/>
      <c r="H449" s="52"/>
    </row>
    <row r="450" spans="3:8" x14ac:dyDescent="0.25">
      <c r="C450" s="52"/>
      <c r="D450" s="52"/>
      <c r="E450" s="52"/>
      <c r="F450" s="52"/>
      <c r="G450" s="52"/>
      <c r="H450" s="52"/>
    </row>
    <row r="451" spans="3:8" x14ac:dyDescent="0.25">
      <c r="C451" s="52"/>
      <c r="D451" s="52"/>
      <c r="E451" s="52"/>
      <c r="F451" s="52"/>
      <c r="G451" s="52"/>
      <c r="H451" s="52"/>
    </row>
    <row r="452" spans="3:8" x14ac:dyDescent="0.25">
      <c r="C452" s="52"/>
      <c r="D452" s="52"/>
      <c r="E452" s="52"/>
      <c r="F452" s="52"/>
      <c r="G452" s="52"/>
      <c r="H452" s="52"/>
    </row>
    <row r="453" spans="3:8" x14ac:dyDescent="0.25">
      <c r="C453" s="52"/>
      <c r="D453" s="52"/>
      <c r="E453" s="52"/>
      <c r="F453" s="52"/>
      <c r="G453" s="52"/>
      <c r="H453" s="52"/>
    </row>
    <row r="454" spans="3:8" x14ac:dyDescent="0.25">
      <c r="C454" s="52"/>
      <c r="D454" s="52"/>
      <c r="E454" s="52"/>
      <c r="F454" s="52"/>
      <c r="G454" s="52"/>
      <c r="H454" s="52"/>
    </row>
    <row r="455" spans="3:8" x14ac:dyDescent="0.25">
      <c r="C455" s="52"/>
      <c r="D455" s="52"/>
      <c r="E455" s="52"/>
      <c r="F455" s="52"/>
      <c r="G455" s="52"/>
      <c r="H455" s="52"/>
    </row>
    <row r="456" spans="3:8" x14ac:dyDescent="0.25">
      <c r="C456" s="52"/>
      <c r="D456" s="52"/>
      <c r="E456" s="52"/>
      <c r="F456" s="52"/>
      <c r="G456" s="52"/>
      <c r="H456" s="52"/>
    </row>
    <row r="457" spans="3:8" x14ac:dyDescent="0.25">
      <c r="C457" s="52"/>
      <c r="D457" s="52"/>
      <c r="E457" s="52"/>
      <c r="F457" s="52"/>
      <c r="G457" s="52"/>
      <c r="H457" s="52"/>
    </row>
    <row r="458" spans="3:8" x14ac:dyDescent="0.25">
      <c r="C458" s="52"/>
      <c r="D458" s="52"/>
      <c r="E458" s="52"/>
      <c r="F458" s="52"/>
      <c r="G458" s="52"/>
      <c r="H458" s="52"/>
    </row>
    <row r="459" spans="3:8" x14ac:dyDescent="0.25">
      <c r="C459" s="52"/>
      <c r="D459" s="52"/>
      <c r="E459" s="52"/>
      <c r="F459" s="52"/>
      <c r="G459" s="52"/>
      <c r="H459" s="52"/>
    </row>
    <row r="460" spans="3:8" x14ac:dyDescent="0.25">
      <c r="C460" s="52"/>
      <c r="D460" s="52"/>
      <c r="E460" s="52"/>
      <c r="F460" s="52"/>
      <c r="G460" s="52"/>
      <c r="H460" s="52"/>
    </row>
    <row r="461" spans="3:8" x14ac:dyDescent="0.25">
      <c r="C461" s="52"/>
      <c r="D461" s="52"/>
      <c r="E461" s="52"/>
      <c r="F461" s="52"/>
      <c r="G461" s="52"/>
      <c r="H461" s="52"/>
    </row>
    <row r="462" spans="3:8" x14ac:dyDescent="0.25">
      <c r="G462" s="64"/>
    </row>
  </sheetData>
  <customSheetViews>
    <customSheetView guid="{718BE3C3-D14F-437A-8965-98F0B266156B}" scale="90" showPageBreaks="1" showAutoFilter="1" hiddenColumns="1" topLeftCell="C1">
      <pane xSplit="6" ySplit="5" topLeftCell="J93" activePane="bottomRight" state="frozen"/>
      <selection pane="bottomRight" activeCell="N325" sqref="N325"/>
      <colBreaks count="10" manualBreakCount="10">
        <brk id="11" max="1048575" man="1"/>
        <brk id="68" max="1048575" man="1"/>
        <brk id="120" max="1048575" man="1"/>
        <brk id="121" max="1048575" man="1"/>
        <brk id="161" max="1048575" man="1"/>
        <brk id="184" max="1048575" man="1"/>
        <brk id="210" max="1048575" man="1"/>
        <brk id="242" max="1048575" man="1"/>
        <brk id="261" max="1048575" man="1"/>
        <brk id="293" max="1048575" man="1"/>
      </colBreaks>
      <pageMargins left="0.19685039370078741" right="0.15748031496062992" top="1.1811023622047245" bottom="0.94488188976377963" header="0.74803149606299213" footer="0.62992125984251968"/>
      <pageSetup paperSize="9" scale="75" orientation="portrait" r:id="rId1"/>
      <headerFooter alignWithMargins="0">
        <oddHeader>&amp;L&amp;"Arial,Tučné"&amp;11Dotace  na přímé výdaje na vzdělávání pro školy a školská zařízení zřízené obcemi   &amp;R&amp;P/&amp;N</oddHeader>
      </headerFooter>
      <autoFilter ref="C5:AL440"/>
    </customSheetView>
    <customSheetView guid="{D2353491-931D-4985-9DD7-A403DD67D6F3}" scale="90" showAutoFilter="1" hiddenColumns="1">
      <pane xSplit="7" ySplit="5" topLeftCell="T438" activePane="bottomRight" state="frozen"/>
      <selection pane="bottomRight" activeCell="AF438" sqref="AF438"/>
      <colBreaks count="10" manualBreakCount="10">
        <brk id="11" max="1048575" man="1"/>
        <brk id="68" max="1048575" man="1"/>
        <brk id="120" max="1048575" man="1"/>
        <brk id="121" max="1048575" man="1"/>
        <brk id="161" max="1048575" man="1"/>
        <brk id="184" max="1048575" man="1"/>
        <brk id="210" max="1048575" man="1"/>
        <brk id="242" max="1048575" man="1"/>
        <brk id="261" max="1048575" man="1"/>
        <brk id="293" max="1048575" man="1"/>
      </colBreaks>
      <pageMargins left="0.19685039370078741" right="0.15748031496062992" top="1.1811023622047245" bottom="0.94488188976377963" header="0.74803149606299213" footer="0.62992125984251968"/>
      <pageSetup paperSize="9" scale="75" orientation="portrait" r:id="rId2"/>
      <headerFooter alignWithMargins="0">
        <oddHeader>&amp;L&amp;"Arial,Tučné"&amp;11Dotace  na přímé výdaje na vzdělávání pro školy a školská zařízení zřízené obcemi   &amp;R&amp;P/&amp;N</oddHeader>
      </headerFooter>
      <autoFilter ref="C5:AL440"/>
    </customSheetView>
    <customSheetView guid="{5440C6B0-36B6-4C66-9ABA-60F8D5F7B9B2}" scale="90" showPageBreaks="1" showAutoFilter="1" hiddenColumns="1" topLeftCell="C1">
      <pane xSplit="6" ySplit="5" topLeftCell="J427" activePane="bottomRight" state="frozen"/>
      <selection pane="bottomRight" activeCell="P444" sqref="P444"/>
      <colBreaks count="10" manualBreakCount="10">
        <brk id="11" max="1048575" man="1"/>
        <brk id="68" max="1048575" man="1"/>
        <brk id="120" max="1048575" man="1"/>
        <brk id="121" max="1048575" man="1"/>
        <brk id="161" max="1048575" man="1"/>
        <brk id="184" max="1048575" man="1"/>
        <brk id="210" max="1048575" man="1"/>
        <brk id="242" max="1048575" man="1"/>
        <brk id="261" max="1048575" man="1"/>
        <brk id="293" max="1048575" man="1"/>
      </colBreaks>
      <pageMargins left="0.19685039370078741" right="0.15748031496062992" top="1.1811023622047245" bottom="0.94488188976377963" header="0.74803149606299213" footer="0.62992125984251968"/>
      <pageSetup paperSize="9" scale="75" orientation="portrait" r:id="rId3"/>
      <headerFooter alignWithMargins="0">
        <oddHeader>&amp;L&amp;"Arial,Tučné"&amp;11Dotace  na přímé výdaje na vzdělávání pro školy a školská zařízení zřízené obcemi   &amp;R&amp;P/&amp;N</oddHeader>
      </headerFooter>
      <autoFilter ref="C5:AL440"/>
    </customSheetView>
  </customSheetViews>
  <pageMargins left="0.55118110236220474" right="0.15748031496062992" top="0.55118110236220474" bottom="0.59055118110236227" header="0.43307086614173229" footer="0.35433070866141736"/>
  <pageSetup paperSize="9" scale="80" orientation="portrait" r:id="rId4"/>
  <headerFooter alignWithMargins="0">
    <oddFooter>&amp;R&amp;P/&amp;N</oddFooter>
  </headerFooter>
  <colBreaks count="9" manualBreakCount="9">
    <brk id="53" max="1048575" man="1"/>
    <brk id="105" max="1048575" man="1"/>
    <brk id="106" max="1048575" man="1"/>
    <brk id="146" max="1048575" man="1"/>
    <brk id="169" max="1048575" man="1"/>
    <brk id="195" max="1048575" man="1"/>
    <brk id="227" max="1048575" man="1"/>
    <brk id="246" max="1048575" man="1"/>
    <brk id="278" max="1048575" man="1"/>
  </col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tab 1 krajské ÚZ 33052</vt:lpstr>
      <vt:lpstr>tab 2 obecní ÚZ 33052</vt:lpstr>
      <vt:lpstr>'tab 1 krajské ÚZ 33052'!Názvy_tisku</vt:lpstr>
      <vt:lpstr>'tab 2 obecní ÚZ 33052'!Názvy_tisku</vt:lpstr>
      <vt:lpstr>'tab 1 krajské ÚZ 33052'!Oblast_tisku</vt:lpstr>
      <vt:lpstr>'tab 2 obecní ÚZ 33052'!Oblast_tisku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Klimešová Michaela</cp:lastModifiedBy>
  <cp:lastPrinted>2016-11-23T14:04:48Z</cp:lastPrinted>
  <dcterms:created xsi:type="dcterms:W3CDTF">2006-09-16T00:00:00Z</dcterms:created>
  <dcterms:modified xsi:type="dcterms:W3CDTF">2016-12-02T10:49:52Z</dcterms:modified>
</cp:coreProperties>
</file>