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9\43 RK\"/>
    </mc:Choice>
  </mc:AlternateContent>
  <bookViews>
    <workbookView xWindow="0" yWindow="0" windowWidth="23040" windowHeight="9192"/>
  </bookViews>
  <sheets>
    <sheet name="tab. 4  vratky" sheetId="1" r:id="rId1"/>
  </sheets>
  <definedNames>
    <definedName name="_xlnm.Print_Titles" localSheetId="0">'tab. 4  vratky'!$1:$2</definedName>
    <definedName name="_xlnm.Print_Area" localSheetId="0">'tab. 4  vratky'!$A$1:$J$40</definedName>
    <definedName name="Z_B27188E1_120B_49CD_A0D2_55408D9C9F2C_.wvu.Cols" localSheetId="0" hidden="1">'tab. 4  vratky'!$C:$C</definedName>
    <definedName name="Z_B27188E1_120B_49CD_A0D2_55408D9C9F2C_.wvu.PrintTitles" localSheetId="0" hidden="1">'tab. 4  vratky'!$1:$2</definedName>
    <definedName name="Z_E120AD13_4BD4_45B5_80BB_687EA65645BA_.wvu.Cols" localSheetId="0" hidden="1">'tab. 4  vratky'!$C:$C</definedName>
    <definedName name="Z_E120AD13_4BD4_45B5_80BB_687EA65645BA_.wvu.PrintTitles" localSheetId="0" hidden="1">'tab. 4  vratky'!$1:$2</definedName>
    <definedName name="Z_EAA9EF6B_E1CD_4CE3_A810_176A304B9712_.wvu.Cols" localSheetId="0" hidden="1">'tab. 4  vratky'!$C:$C</definedName>
    <definedName name="Z_EAA9EF6B_E1CD_4CE3_A810_176A304B9712_.wvu.PrintTitles" localSheetId="0" hidden="1">'tab. 4  vratky'!$1:$2</definedName>
  </definedNames>
  <calcPr calcId="191029"/>
  <customWorkbookViews>
    <customWorkbookView name="213 – osobní zobrazení" guid="{56BD5F68-62B9-4062-943C-4CCF789466F8}" mergeInterval="0" personalView="1" maximized="1" xWindow="-8" yWindow="-8" windowWidth="1936" windowHeight="1056" activeSheetId="1"/>
    <customWorkbookView name="340 – osobní zobrazení" guid="{490DC2B3-7AC0-48DF-9DD4-006D9BC78ABF}" mergeInterval="0" personalView="1" xWindow="-1" yWindow="-1" windowWidth="808" windowHeight="862" activeSheetId="3"/>
    <customWorkbookView name="Jan Vaníček – osobní zobrazení" guid="{4FC50B86-FBB2-4678-9A59-7B70A15F872C}" mergeInterval="0" personalView="1" maximized="1" xWindow="-8" yWindow="-8" windowWidth="1936" windowHeight="1056" activeSheetId="3" showComments="commIndAndComment"/>
    <customWorkbookView name="Pražáková Markéta – osobní zobrazení" guid="{B27188E1-120B-49CD-A0D2-55408D9C9F2C}" mergeInterval="0" personalView="1" maximized="1" xWindow="-8" yWindow="-8" windowWidth="1936" windowHeight="1056" activeSheetId="1"/>
    <customWorkbookView name="Věra Neumannová – osobní zobrazení" guid="{69B20673-DFC0-4949-AAA4-64FAC5D717DB}" mergeInterval="0" personalView="1" maximized="1" xWindow="-8" yWindow="-8" windowWidth="1936" windowHeight="1056" activeSheetId="1"/>
    <customWorkbookView name="395 – osobní zobrazení" guid="{9D488DBD-4A4A-4954-ACE8-D0E0BCCB9ABE}" mergeInterval="0" personalView="1" xWindow="28" windowWidth="1792" windowHeight="1032" activeSheetId="1"/>
    <customWorkbookView name="tatka – osobní zobrazení" guid="{EAA9EF6B-E1CD-4CE3-A810-176A304B9712}" mergeInterval="0" personalView="1" maximized="1" xWindow="-8" yWindow="-8" windowWidth="1296" windowHeight="1000" activeSheetId="1"/>
    <customWorkbookView name="Steklíková Dagmar – osobní zobrazení" guid="{EA799E37-19C8-4A26-886A-C53F6A9875D2}" mergeInterval="0" personalView="1" maximized="1" xWindow="-8" yWindow="-8" windowWidth="1936" windowHeight="1053" activeSheetId="2"/>
    <customWorkbookView name="Jarkovský Václav Ing. – osobní zobrazení" guid="{E120AD13-4BD4-45B5-80BB-687EA65645BA}" mergeInterval="0" personalView="1" maximized="1" xWindow="-8" yWindow="-8" windowWidth="1936" windowHeight="1056" activeSheetId="2"/>
  </customWorkbookViews>
</workbook>
</file>

<file path=xl/calcChain.xml><?xml version="1.0" encoding="utf-8"?>
<calcChain xmlns="http://schemas.openxmlformats.org/spreadsheetml/2006/main">
  <c r="G39" i="1" l="1"/>
  <c r="G40" i="1" s="1"/>
  <c r="J32" i="1"/>
  <c r="F40" i="1"/>
  <c r="E40" i="1"/>
  <c r="J9" i="1"/>
  <c r="J10" i="1"/>
  <c r="J15" i="1" l="1"/>
  <c r="I15" i="1"/>
  <c r="H15" i="1"/>
  <c r="G15" i="1"/>
  <c r="F15" i="1"/>
  <c r="E15" i="1"/>
  <c r="J33" i="1" l="1"/>
  <c r="I33" i="1"/>
  <c r="H33" i="1"/>
  <c r="G33" i="1"/>
  <c r="F33" i="1"/>
  <c r="E33" i="1"/>
  <c r="I11" i="1" l="1"/>
  <c r="H11" i="1"/>
  <c r="G11" i="1"/>
  <c r="F11" i="1"/>
  <c r="E11" i="1"/>
  <c r="J8" i="1"/>
  <c r="J11" i="1" l="1"/>
  <c r="J16" i="1" s="1"/>
  <c r="J24" i="1" l="1"/>
  <c r="J22" i="1" l="1"/>
  <c r="J23" i="1"/>
  <c r="J21" i="1"/>
  <c r="I25" i="1" l="1"/>
  <c r="H25" i="1"/>
  <c r="G25" i="1"/>
  <c r="F25" i="1"/>
  <c r="E25" i="1"/>
  <c r="J25" i="1" l="1"/>
</calcChain>
</file>

<file path=xl/sharedStrings.xml><?xml version="1.0" encoding="utf-8"?>
<sst xmlns="http://schemas.openxmlformats.org/spreadsheetml/2006/main" count="78" uniqueCount="36">
  <si>
    <t>IČO</t>
  </si>
  <si>
    <t>ORG</t>
  </si>
  <si>
    <t>ODPA</t>
  </si>
  <si>
    <t>Vyšší odborná škola, Střední škola, Základní škola a Mateřská škola, Hradec Králové, Štefánikova 549</t>
  </si>
  <si>
    <t>Gymnázium, Trutnov, Jiráskovo náměstí 325</t>
  </si>
  <si>
    <t>VRATKA</t>
  </si>
  <si>
    <t>příjemce dotace</t>
  </si>
  <si>
    <t>NIV
celkem</t>
  </si>
  <si>
    <t>Krajské školy</t>
  </si>
  <si>
    <t>platy</t>
  </si>
  <si>
    <t>OON</t>
  </si>
  <si>
    <t>zákonné odvody</t>
  </si>
  <si>
    <t>FKSP</t>
  </si>
  <si>
    <t>ONIV</t>
  </si>
  <si>
    <t>CELKEM krajské školy</t>
  </si>
  <si>
    <t>Základní škola Hučák, Lochenice 83</t>
  </si>
  <si>
    <t>Krajská školská poradenská zařízení</t>
  </si>
  <si>
    <t>Praktická škola, Základní škola a Mateřská škola Josefa Zemana, Náchod, Jiráskova 461</t>
  </si>
  <si>
    <t>prov. náklady</t>
  </si>
  <si>
    <t>Vzdělávací programy paměťových institucí do škol - ÚZ 33071</t>
  </si>
  <si>
    <t>Mateřská škola, Trutnov, Na Struze 124</t>
  </si>
  <si>
    <t>Soukromá škola</t>
  </si>
  <si>
    <t xml:space="preserve">Soukromá střední škola podnikatelská - ALTMAN,  s.r.o. </t>
  </si>
  <si>
    <t>Celkem za ÚZ 33 071</t>
  </si>
  <si>
    <t>ÚZ 33034</t>
  </si>
  <si>
    <t>Celkem za ÚZ 33 034</t>
  </si>
  <si>
    <t>Vratky dotací poskytnutých  v roce 2019 z rozvojových a dotačních programů MŠMT</t>
  </si>
  <si>
    <t>RP Podpora organizace a ukončování středního vzdělávání maturitní zkouškou ve vybraných školách v podzimním zkušebním období roku 2019</t>
  </si>
  <si>
    <t xml:space="preserve">Střední průmyslová škola stavební a Obchodní akademie arch. Jana Letzela, příspěvková organizace </t>
  </si>
  <si>
    <t>Programy Primární prevence rizikového chování na rok 2019 - ÚZ 33122</t>
  </si>
  <si>
    <t>Gymnázium Boženy Němcové, Hradec Králové, Pospíšilova tř. 324</t>
  </si>
  <si>
    <t>osobní náklady</t>
  </si>
  <si>
    <t>Ostatní osobní náklady</t>
  </si>
  <si>
    <t>RP navýšení kapacit školských poradenských zařízeních v roce 2019 - ÚZ 33 069</t>
  </si>
  <si>
    <t>Rada KHK 16.12.2019</t>
  </si>
  <si>
    <t>tab. č.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</si>
</sst>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2"/>
      <color theme="1"/>
      <name val="Times New Roman"/>
      <family val="1"/>
      <charset val="238"/>
    </font>
    <font>
      <i/>
      <sz val="9"/>
      <name val="Arial"/>
      <family val="2"/>
      <charset val="238"/>
    </font>
    <font>
      <sz val="10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sz val="10"/>
      <color theme="1"/>
      <name val="Times New Roman"/>
      <family val="1"/>
      <charset val="238"/>
    </font>
    <font>
      <sz val="10"/>
      <name val="Times New Roman CE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7" fillId="0" borderId="0"/>
    <xf numFmtId="0" fontId="15" fillId="0" borderId="0"/>
  </cellStyleXfs>
  <cellXfs count="109">
    <xf numFmtId="0" fontId="0" fillId="0" borderId="0" xfId="0"/>
    <xf numFmtId="0" fontId="0" fillId="0" borderId="0" xfId="0" applyFill="1"/>
    <xf numFmtId="0" fontId="0" fillId="0" borderId="0" xfId="0" applyFill="1" applyBorder="1"/>
    <xf numFmtId="0" fontId="2" fillId="0" borderId="0" xfId="0" applyFont="1"/>
    <xf numFmtId="0" fontId="4" fillId="0" borderId="0" xfId="0" applyFont="1"/>
    <xf numFmtId="0" fontId="10" fillId="0" borderId="0" xfId="0" applyFont="1" applyAlignment="1">
      <alignment horizontal="right"/>
    </xf>
    <xf numFmtId="0" fontId="4" fillId="0" borderId="0" xfId="0" applyFont="1" applyFill="1"/>
    <xf numFmtId="0" fontId="1" fillId="0" borderId="10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1" fillId="0" borderId="0" xfId="0" applyFont="1" applyFill="1"/>
    <xf numFmtId="0" fontId="6" fillId="0" borderId="0" xfId="0" applyFont="1" applyFill="1" applyBorder="1" applyAlignment="1">
      <alignment vertical="center" wrapText="1"/>
    </xf>
    <xf numFmtId="164" fontId="0" fillId="2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right"/>
    </xf>
    <xf numFmtId="0" fontId="1" fillId="0" borderId="18" xfId="0" applyFont="1" applyFill="1" applyBorder="1" applyAlignment="1">
      <alignment horizontal="right"/>
    </xf>
    <xf numFmtId="0" fontId="4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0" fillId="0" borderId="16" xfId="0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6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164" fontId="0" fillId="2" borderId="24" xfId="0" applyNumberFormat="1" applyFill="1" applyBorder="1"/>
    <xf numFmtId="164" fontId="0" fillId="2" borderId="16" xfId="0" applyNumberFormat="1" applyFill="1" applyBorder="1"/>
    <xf numFmtId="164" fontId="0" fillId="2" borderId="1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2" borderId="23" xfId="0" applyNumberFormat="1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164" fontId="4" fillId="4" borderId="0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0" fillId="0" borderId="0" xfId="0" applyFont="1"/>
    <xf numFmtId="0" fontId="0" fillId="0" borderId="2" xfId="0" applyFill="1" applyBorder="1" applyAlignment="1">
      <alignment vertical="center"/>
    </xf>
    <xf numFmtId="0" fontId="12" fillId="0" borderId="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164" fontId="14" fillId="2" borderId="22" xfId="0" applyNumberFormat="1" applyFont="1" applyFill="1" applyBorder="1"/>
    <xf numFmtId="0" fontId="0" fillId="0" borderId="7" xfId="0" applyFill="1" applyBorder="1" applyAlignment="1">
      <alignment horizontal="center" vertical="center"/>
    </xf>
    <xf numFmtId="0" fontId="5" fillId="3" borderId="13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164" fontId="4" fillId="2" borderId="0" xfId="0" applyNumberFormat="1" applyFont="1" applyFill="1" applyBorder="1" applyAlignment="1">
      <alignment horizontal="center" vertical="center"/>
    </xf>
    <xf numFmtId="164" fontId="1" fillId="4" borderId="0" xfId="0" applyNumberFormat="1" applyFont="1" applyFill="1" applyBorder="1" applyAlignment="1">
      <alignment horizontal="center" vertical="center"/>
    </xf>
    <xf numFmtId="0" fontId="15" fillId="2" borderId="2" xfId="3" applyFont="1" applyFill="1" applyBorder="1" applyAlignment="1">
      <alignment horizontal="center" vertical="center"/>
    </xf>
    <xf numFmtId="0" fontId="15" fillId="2" borderId="3" xfId="3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left" vertical="center" wrapText="1"/>
    </xf>
    <xf numFmtId="164" fontId="0" fillId="2" borderId="3" xfId="0" applyNumberFormat="1" applyFont="1" applyFill="1" applyBorder="1" applyAlignment="1">
      <alignment horizontal="center" vertical="center"/>
    </xf>
    <xf numFmtId="164" fontId="14" fillId="2" borderId="5" xfId="0" applyNumberFormat="1" applyFont="1" applyFill="1" applyBorder="1" applyAlignment="1">
      <alignment horizontal="center" vertical="center"/>
    </xf>
    <xf numFmtId="0" fontId="15" fillId="0" borderId="5" xfId="3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 wrapText="1"/>
    </xf>
    <xf numFmtId="164" fontId="0" fillId="0" borderId="0" xfId="0" applyNumberFormat="1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164" fontId="0" fillId="0" borderId="3" xfId="0" applyNumberFormat="1" applyFont="1" applyFill="1" applyBorder="1" applyAlignment="1">
      <alignment horizontal="center"/>
    </xf>
    <xf numFmtId="164" fontId="0" fillId="0" borderId="4" xfId="0" applyNumberFormat="1" applyFont="1" applyFill="1" applyBorder="1" applyAlignment="1">
      <alignment horizontal="center" vertical="center"/>
    </xf>
    <xf numFmtId="164" fontId="1" fillId="4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 vertical="center"/>
    </xf>
    <xf numFmtId="0" fontId="17" fillId="0" borderId="25" xfId="0" applyFont="1" applyBorder="1" applyAlignment="1">
      <alignment horizontal="left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Alignment="1">
      <alignment horizontal="right"/>
    </xf>
    <xf numFmtId="0" fontId="16" fillId="0" borderId="1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left" vertical="center" wrapText="1"/>
    </xf>
    <xf numFmtId="164" fontId="0" fillId="0" borderId="7" xfId="0" applyNumberFormat="1" applyFont="1" applyFill="1" applyBorder="1" applyAlignment="1">
      <alignment horizontal="center"/>
    </xf>
    <xf numFmtId="0" fontId="0" fillId="2" borderId="17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0" xfId="0" applyFill="1"/>
    <xf numFmtId="0" fontId="10" fillId="4" borderId="0" xfId="0" applyFont="1" applyFill="1"/>
    <xf numFmtId="0" fontId="18" fillId="0" borderId="0" xfId="0" applyFont="1"/>
    <xf numFmtId="0" fontId="6" fillId="0" borderId="0" xfId="0" applyFont="1" applyFill="1" applyBorder="1" applyAlignment="1">
      <alignment horizontal="center" vertical="center" wrapText="1"/>
    </xf>
    <xf numFmtId="164" fontId="0" fillId="2" borderId="0" xfId="0" applyNumberFormat="1" applyFont="1" applyFill="1" applyBorder="1" applyAlignment="1">
      <alignment horizontal="center" vertical="center"/>
    </xf>
    <xf numFmtId="164" fontId="14" fillId="2" borderId="0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10" fillId="0" borderId="0" xfId="0" applyFont="1" applyFill="1"/>
    <xf numFmtId="164" fontId="0" fillId="0" borderId="26" xfId="0" applyNumberFormat="1" applyFont="1" applyFill="1" applyBorder="1" applyAlignment="1">
      <alignment horizontal="center" vertical="center"/>
    </xf>
    <xf numFmtId="164" fontId="0" fillId="0" borderId="9" xfId="0" applyNumberFormat="1" applyFont="1" applyFill="1" applyBorder="1" applyAlignment="1">
      <alignment horizontal="center" vertical="center"/>
    </xf>
    <xf numFmtId="164" fontId="14" fillId="0" borderId="9" xfId="0" applyNumberFormat="1" applyFont="1" applyFill="1" applyBorder="1" applyAlignment="1">
      <alignment horizontal="center" vertical="center" wrapText="1"/>
    </xf>
    <xf numFmtId="164" fontId="14" fillId="2" borderId="27" xfId="0" applyNumberFormat="1" applyFont="1" applyFill="1" applyBorder="1" applyAlignment="1">
      <alignment horizontal="center" vertical="center"/>
    </xf>
    <xf numFmtId="164" fontId="14" fillId="2" borderId="28" xfId="0" applyNumberFormat="1" applyFont="1" applyFill="1" applyBorder="1" applyAlignment="1">
      <alignment horizontal="center" vertical="center"/>
    </xf>
    <xf numFmtId="164" fontId="14" fillId="2" borderId="11" xfId="0" applyNumberFormat="1" applyFont="1" applyFill="1" applyBorder="1" applyAlignment="1">
      <alignment horizontal="center" vertical="center"/>
    </xf>
    <xf numFmtId="164" fontId="0" fillId="2" borderId="9" xfId="0" applyNumberFormat="1" applyFont="1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</cellXfs>
  <cellStyles count="4">
    <cellStyle name="Normální" xfId="0" builtinId="0"/>
    <cellStyle name="normální 2" xfId="1"/>
    <cellStyle name="Normální 3" xfId="2"/>
    <cellStyle name="normální_Rozpočet-soukromé-2005" xfId="3"/>
  </cellStyles>
  <dxfs count="0"/>
  <tableStyles count="0" defaultTableStyle="TableStyleMedium9" defaultPivotStyle="PivotStyleLight16"/>
  <colors>
    <mruColors>
      <color rgb="FFCCFF99"/>
      <color rgb="FFFFFF99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zoomScaleNormal="100" workbookViewId="0"/>
  </sheetViews>
  <sheetFormatPr defaultRowHeight="14.4" x14ac:dyDescent="0.3"/>
  <cols>
    <col min="1" max="1" width="6" customWidth="1"/>
    <col min="2" max="2" width="5.88671875" customWidth="1"/>
    <col min="3" max="3" width="10.109375" hidden="1" customWidth="1"/>
    <col min="4" max="4" width="33.6640625" customWidth="1"/>
    <col min="5" max="5" width="14.109375" customWidth="1"/>
    <col min="6" max="6" width="12.33203125" customWidth="1"/>
    <col min="7" max="7" width="13.5546875" customWidth="1"/>
    <col min="8" max="8" width="12.88671875" customWidth="1"/>
    <col min="9" max="9" width="14" customWidth="1"/>
    <col min="10" max="10" width="14.5546875" customWidth="1"/>
  </cols>
  <sheetData>
    <row r="1" spans="1:12" ht="15.6" x14ac:dyDescent="0.3">
      <c r="A1" s="3" t="s">
        <v>26</v>
      </c>
      <c r="B1" s="4"/>
      <c r="C1" s="4"/>
      <c r="D1" s="4"/>
      <c r="E1" s="4"/>
      <c r="F1" s="4"/>
      <c r="G1" s="4"/>
      <c r="H1" s="4"/>
      <c r="I1" s="4"/>
      <c r="J1" s="19" t="s">
        <v>35</v>
      </c>
    </row>
    <row r="2" spans="1:12" x14ac:dyDescent="0.3">
      <c r="A2" s="99" t="s">
        <v>34</v>
      </c>
      <c r="B2" s="100"/>
      <c r="C2" s="89"/>
      <c r="D2" s="4"/>
      <c r="E2" s="4"/>
      <c r="F2" s="4"/>
      <c r="G2" s="4"/>
      <c r="H2" s="4"/>
      <c r="I2" s="4"/>
      <c r="J2" s="5"/>
    </row>
    <row r="3" spans="1:12" x14ac:dyDescent="0.3">
      <c r="B3" s="40"/>
      <c r="C3" s="40"/>
      <c r="D3" s="40"/>
      <c r="E3" s="22"/>
      <c r="F3" s="22"/>
      <c r="G3" s="22"/>
      <c r="H3" s="22"/>
      <c r="I3" s="23"/>
      <c r="J3" s="22"/>
      <c r="K3" s="41"/>
      <c r="L3" s="41"/>
    </row>
    <row r="4" spans="1:12" ht="20.25" customHeight="1" x14ac:dyDescent="0.3">
      <c r="A4" s="79" t="s">
        <v>27</v>
      </c>
      <c r="B4" s="2"/>
      <c r="C4" s="2"/>
      <c r="D4" s="2"/>
      <c r="E4" s="22"/>
      <c r="F4" s="22"/>
      <c r="G4" s="22"/>
      <c r="H4" s="22"/>
      <c r="I4" s="23"/>
      <c r="J4" s="22"/>
    </row>
    <row r="5" spans="1:12" x14ac:dyDescent="0.3">
      <c r="A5" s="21" t="s">
        <v>24</v>
      </c>
      <c r="B5" s="2"/>
      <c r="C5" s="2"/>
      <c r="D5" s="2"/>
      <c r="E5" s="22"/>
      <c r="F5" s="22"/>
      <c r="G5" s="22"/>
      <c r="H5" s="22"/>
      <c r="I5" s="23"/>
      <c r="J5" s="22"/>
    </row>
    <row r="6" spans="1:12" ht="15" thickBot="1" x14ac:dyDescent="0.35">
      <c r="A6" s="6" t="s">
        <v>8</v>
      </c>
      <c r="B6" s="1"/>
      <c r="C6" s="1"/>
      <c r="D6" s="1"/>
      <c r="E6" s="12" t="s">
        <v>5</v>
      </c>
      <c r="F6" s="13"/>
      <c r="G6" s="13"/>
      <c r="H6" s="13"/>
      <c r="I6" s="13"/>
      <c r="J6" s="14"/>
    </row>
    <row r="7" spans="1:12" ht="27" thickBot="1" x14ac:dyDescent="0.35">
      <c r="A7" s="42" t="s">
        <v>1</v>
      </c>
      <c r="B7" s="43" t="s">
        <v>2</v>
      </c>
      <c r="C7" s="44" t="s">
        <v>0</v>
      </c>
      <c r="D7" s="45" t="s">
        <v>6</v>
      </c>
      <c r="E7" s="46" t="s">
        <v>9</v>
      </c>
      <c r="F7" s="47" t="s">
        <v>10</v>
      </c>
      <c r="G7" s="47" t="s">
        <v>11</v>
      </c>
      <c r="H7" s="47" t="s">
        <v>12</v>
      </c>
      <c r="I7" s="51" t="s">
        <v>18</v>
      </c>
      <c r="J7" s="48" t="s">
        <v>7</v>
      </c>
      <c r="L7" s="1"/>
    </row>
    <row r="8" spans="1:12" ht="39.6" x14ac:dyDescent="0.3">
      <c r="A8" s="82">
        <v>321</v>
      </c>
      <c r="B8" s="83">
        <v>3114</v>
      </c>
      <c r="C8" s="53"/>
      <c r="D8" s="84" t="s">
        <v>3</v>
      </c>
      <c r="E8" s="85">
        <v>3400</v>
      </c>
      <c r="F8" s="85"/>
      <c r="G8" s="85">
        <v>1149</v>
      </c>
      <c r="H8" s="85">
        <v>68</v>
      </c>
      <c r="I8" s="101">
        <v>1400</v>
      </c>
      <c r="J8" s="104">
        <f t="shared" ref="J8:J10" si="0">SUM(E8:I8)</f>
        <v>6017</v>
      </c>
      <c r="L8" s="1"/>
    </row>
    <row r="9" spans="1:12" ht="39.6" x14ac:dyDescent="0.3">
      <c r="A9" s="37">
        <v>459</v>
      </c>
      <c r="B9" s="38">
        <v>3127</v>
      </c>
      <c r="C9" s="10"/>
      <c r="D9" s="81" t="s">
        <v>28</v>
      </c>
      <c r="E9" s="49">
        <v>1700</v>
      </c>
      <c r="F9" s="49"/>
      <c r="G9" s="49">
        <v>575</v>
      </c>
      <c r="H9" s="49">
        <v>34</v>
      </c>
      <c r="I9" s="102">
        <v>700</v>
      </c>
      <c r="J9" s="105">
        <f t="shared" si="0"/>
        <v>3009</v>
      </c>
      <c r="L9" s="1"/>
    </row>
    <row r="10" spans="1:12" ht="27" thickBot="1" x14ac:dyDescent="0.35">
      <c r="A10" s="37">
        <v>410</v>
      </c>
      <c r="B10" s="38">
        <v>3121</v>
      </c>
      <c r="C10" s="10"/>
      <c r="D10" s="81" t="s">
        <v>4</v>
      </c>
      <c r="E10" s="76">
        <v>1700</v>
      </c>
      <c r="F10" s="76"/>
      <c r="G10" s="76">
        <v>575</v>
      </c>
      <c r="H10" s="76">
        <v>34</v>
      </c>
      <c r="I10" s="103">
        <v>700</v>
      </c>
      <c r="J10" s="106">
        <f t="shared" si="0"/>
        <v>3009</v>
      </c>
      <c r="L10" s="1"/>
    </row>
    <row r="11" spans="1:12" x14ac:dyDescent="0.3">
      <c r="A11" s="39"/>
      <c r="B11" s="39"/>
      <c r="E11" s="11">
        <f>SUM(E8:E10)</f>
        <v>6800</v>
      </c>
      <c r="F11" s="11">
        <f>SUM(F8:F10)</f>
        <v>0</v>
      </c>
      <c r="G11" s="11">
        <f>SUM(G8:G10)</f>
        <v>2299</v>
      </c>
      <c r="H11" s="11">
        <f>SUM(H8:H10)</f>
        <v>136</v>
      </c>
      <c r="I11" s="11">
        <f>SUM(I8:I10)</f>
        <v>2800</v>
      </c>
      <c r="J11" s="36">
        <f>SUM(E11:I11)</f>
        <v>12035</v>
      </c>
      <c r="L11" s="1"/>
    </row>
    <row r="12" spans="1:12" ht="15" thickBot="1" x14ac:dyDescent="0.35">
      <c r="A12" s="6" t="s">
        <v>21</v>
      </c>
      <c r="B12" s="1"/>
      <c r="C12" s="1"/>
      <c r="D12" s="1"/>
      <c r="E12" s="12" t="s">
        <v>5</v>
      </c>
      <c r="F12" s="13"/>
      <c r="G12" s="13"/>
      <c r="H12" s="13"/>
      <c r="I12" s="13"/>
      <c r="J12" s="14"/>
    </row>
    <row r="13" spans="1:12" ht="27" thickBot="1" x14ac:dyDescent="0.35">
      <c r="A13" s="42" t="s">
        <v>1</v>
      </c>
      <c r="B13" s="43" t="s">
        <v>2</v>
      </c>
      <c r="C13" s="44" t="s">
        <v>0</v>
      </c>
      <c r="D13" s="45" t="s">
        <v>6</v>
      </c>
      <c r="E13" s="46" t="s">
        <v>9</v>
      </c>
      <c r="F13" s="47" t="s">
        <v>10</v>
      </c>
      <c r="G13" s="47" t="s">
        <v>11</v>
      </c>
      <c r="H13" s="47" t="s">
        <v>12</v>
      </c>
      <c r="I13" s="51" t="s">
        <v>18</v>
      </c>
      <c r="J13" s="48" t="s">
        <v>7</v>
      </c>
    </row>
    <row r="14" spans="1:12" ht="27" thickBot="1" x14ac:dyDescent="0.35">
      <c r="A14" s="68">
        <v>221</v>
      </c>
      <c r="B14" s="69">
        <v>3122</v>
      </c>
      <c r="C14" s="70">
        <v>25270044</v>
      </c>
      <c r="D14" s="75" t="s">
        <v>22</v>
      </c>
      <c r="E14" s="71"/>
      <c r="F14" s="71"/>
      <c r="G14" s="71"/>
      <c r="H14" s="71"/>
      <c r="I14" s="72"/>
      <c r="J14" s="63">
        <v>8925</v>
      </c>
    </row>
    <row r="15" spans="1:12" x14ac:dyDescent="0.3">
      <c r="A15" s="39"/>
      <c r="B15" s="39"/>
      <c r="C15" s="65"/>
      <c r="D15" s="66"/>
      <c r="E15" s="67">
        <f>E14</f>
        <v>0</v>
      </c>
      <c r="F15" s="67">
        <f t="shared" ref="F15:J15" si="1">F14</f>
        <v>0</v>
      </c>
      <c r="G15" s="67">
        <f t="shared" si="1"/>
        <v>0</v>
      </c>
      <c r="H15" s="67">
        <f t="shared" si="1"/>
        <v>0</v>
      </c>
      <c r="I15" s="67">
        <f t="shared" si="1"/>
        <v>0</v>
      </c>
      <c r="J15" s="73">
        <f t="shared" si="1"/>
        <v>8925</v>
      </c>
    </row>
    <row r="16" spans="1:12" x14ac:dyDescent="0.3">
      <c r="A16" s="39"/>
      <c r="B16" s="39"/>
      <c r="C16" s="65"/>
      <c r="D16" s="77" t="s">
        <v>25</v>
      </c>
      <c r="E16" s="67"/>
      <c r="F16" s="67"/>
      <c r="G16" s="67"/>
      <c r="H16" s="67"/>
      <c r="I16" s="67"/>
      <c r="J16" s="73">
        <f>J11+J15</f>
        <v>20960</v>
      </c>
    </row>
    <row r="17" spans="1:12" x14ac:dyDescent="0.3">
      <c r="A17" s="39"/>
      <c r="B17" s="39"/>
      <c r="C17" s="65"/>
      <c r="D17" s="66"/>
      <c r="E17" s="67"/>
      <c r="F17" s="67"/>
      <c r="G17" s="67"/>
      <c r="H17" s="67"/>
      <c r="I17" s="67"/>
      <c r="J17" s="67"/>
    </row>
    <row r="18" spans="1:12" ht="28.5" customHeight="1" x14ac:dyDescent="0.3">
      <c r="A18" s="78" t="s">
        <v>33</v>
      </c>
      <c r="B18" s="6"/>
      <c r="C18" s="6"/>
      <c r="D18" s="6"/>
      <c r="E18" s="6"/>
      <c r="F18" s="6"/>
      <c r="G18" s="6"/>
      <c r="H18" s="6"/>
      <c r="I18" s="6"/>
      <c r="J18" s="6"/>
    </row>
    <row r="19" spans="1:12" ht="15" thickBot="1" x14ac:dyDescent="0.35">
      <c r="A19" s="6" t="s">
        <v>16</v>
      </c>
      <c r="B19" s="1"/>
      <c r="C19" s="1"/>
      <c r="D19" s="1"/>
      <c r="E19" s="7" t="s">
        <v>5</v>
      </c>
      <c r="F19" s="8"/>
      <c r="G19" s="8"/>
      <c r="H19" s="8"/>
      <c r="I19" s="8"/>
      <c r="J19" s="9"/>
    </row>
    <row r="20" spans="1:12" ht="27" thickBot="1" x14ac:dyDescent="0.35">
      <c r="A20" s="42" t="s">
        <v>1</v>
      </c>
      <c r="B20" s="43" t="s">
        <v>2</v>
      </c>
      <c r="C20" s="44" t="s">
        <v>0</v>
      </c>
      <c r="D20" s="50" t="s">
        <v>6</v>
      </c>
      <c r="E20" s="46" t="s">
        <v>9</v>
      </c>
      <c r="F20" s="47" t="s">
        <v>10</v>
      </c>
      <c r="G20" s="47" t="s">
        <v>11</v>
      </c>
      <c r="H20" s="47" t="s">
        <v>12</v>
      </c>
      <c r="I20" s="51" t="s">
        <v>13</v>
      </c>
      <c r="J20" s="48" t="s">
        <v>7</v>
      </c>
    </row>
    <row r="21" spans="1:12" ht="40.65" customHeight="1" x14ac:dyDescent="0.3">
      <c r="A21" s="86">
        <v>321</v>
      </c>
      <c r="B21" s="35">
        <v>3114</v>
      </c>
      <c r="C21" s="10">
        <v>62690361</v>
      </c>
      <c r="D21" s="54" t="s">
        <v>3</v>
      </c>
      <c r="E21" s="32">
        <v>62961</v>
      </c>
      <c r="F21" s="17"/>
      <c r="G21" s="32">
        <v>22102.2</v>
      </c>
      <c r="H21" s="32">
        <v>1259.7</v>
      </c>
      <c r="I21" s="107"/>
      <c r="J21" s="105">
        <f t="shared" ref="J21:J25" si="2">SUM(E21:I21)</f>
        <v>86322.9</v>
      </c>
      <c r="L21" s="88"/>
    </row>
    <row r="22" spans="1:12" ht="39.6" x14ac:dyDescent="0.3">
      <c r="A22" s="87">
        <v>363</v>
      </c>
      <c r="B22" s="10">
        <v>3114</v>
      </c>
      <c r="C22" s="10">
        <v>70836418</v>
      </c>
      <c r="D22" s="56" t="s">
        <v>17</v>
      </c>
      <c r="E22" s="33">
        <v>200000</v>
      </c>
      <c r="F22" s="33"/>
      <c r="G22" s="33">
        <v>68000</v>
      </c>
      <c r="H22" s="33">
        <v>4000</v>
      </c>
      <c r="I22" s="108"/>
      <c r="J22" s="105">
        <f t="shared" si="2"/>
        <v>272000</v>
      </c>
      <c r="L22" s="88"/>
    </row>
    <row r="23" spans="1:12" ht="27" customHeight="1" x14ac:dyDescent="0.3">
      <c r="A23" s="28">
        <v>425</v>
      </c>
      <c r="B23" s="10">
        <v>3112</v>
      </c>
      <c r="C23" s="18">
        <v>60153041</v>
      </c>
      <c r="D23" s="55" t="s">
        <v>20</v>
      </c>
      <c r="E23" s="33">
        <v>305385</v>
      </c>
      <c r="F23" s="33"/>
      <c r="G23" s="33">
        <v>104524</v>
      </c>
      <c r="H23" s="33">
        <v>6108</v>
      </c>
      <c r="I23" s="108"/>
      <c r="J23" s="105">
        <f t="shared" si="2"/>
        <v>416017</v>
      </c>
      <c r="L23" s="88"/>
    </row>
    <row r="24" spans="1:12" ht="3.75" customHeight="1" thickBot="1" x14ac:dyDescent="0.35">
      <c r="A24" s="29"/>
      <c r="B24" s="24"/>
      <c r="C24" s="25"/>
      <c r="D24" s="26"/>
      <c r="E24" s="30"/>
      <c r="F24" s="31"/>
      <c r="G24" s="31"/>
      <c r="H24" s="31"/>
      <c r="I24" s="34"/>
      <c r="J24" s="52">
        <f t="shared" si="2"/>
        <v>0</v>
      </c>
    </row>
    <row r="25" spans="1:12" ht="20.25" customHeight="1" x14ac:dyDescent="0.3">
      <c r="A25" s="1"/>
      <c r="B25" s="1"/>
      <c r="C25" s="2"/>
      <c r="D25" s="16" t="s">
        <v>14</v>
      </c>
      <c r="E25" s="11">
        <f>SUM(E21:E24)</f>
        <v>568346</v>
      </c>
      <c r="F25" s="11">
        <f>SUM(F21:F24)</f>
        <v>0</v>
      </c>
      <c r="G25" s="11">
        <f>SUM(G21:G24)</f>
        <v>194626.2</v>
      </c>
      <c r="H25" s="11">
        <f>SUM(H21:H24)</f>
        <v>11367.7</v>
      </c>
      <c r="I25" s="11">
        <f>SUM(I21:I24)</f>
        <v>0</v>
      </c>
      <c r="J25" s="36">
        <f t="shared" si="2"/>
        <v>774339.89999999991</v>
      </c>
    </row>
    <row r="26" spans="1:12" ht="20.25" customHeight="1" x14ac:dyDescent="0.3">
      <c r="A26" s="15"/>
      <c r="B26" s="6"/>
      <c r="C26" s="6"/>
      <c r="D26" s="1"/>
      <c r="E26" s="1"/>
      <c r="F26" s="1"/>
      <c r="G26" s="1"/>
      <c r="H26" s="1"/>
      <c r="I26" s="19"/>
      <c r="J26" s="1"/>
    </row>
    <row r="27" spans="1:12" x14ac:dyDescent="0.3">
      <c r="A27" s="39"/>
      <c r="B27" s="39"/>
      <c r="D27" s="16"/>
      <c r="E27" s="11"/>
      <c r="F27" s="11"/>
      <c r="G27" s="11"/>
      <c r="H27" s="11"/>
      <c r="I27" s="11"/>
      <c r="J27" s="57"/>
    </row>
    <row r="28" spans="1:12" ht="20.25" customHeight="1" x14ac:dyDescent="0.3">
      <c r="A28" s="79" t="s">
        <v>19</v>
      </c>
      <c r="B28" s="40"/>
      <c r="C28" s="40"/>
      <c r="E28" s="11"/>
      <c r="F28" s="11"/>
      <c r="G28" s="11"/>
      <c r="H28" s="11"/>
      <c r="I28" s="11"/>
      <c r="J28" s="57"/>
    </row>
    <row r="29" spans="1:12" x14ac:dyDescent="0.3">
      <c r="A29" s="39"/>
      <c r="B29" s="39"/>
      <c r="E29" s="11"/>
      <c r="F29" s="11"/>
      <c r="G29" s="11"/>
      <c r="H29" s="11"/>
      <c r="I29" s="11"/>
      <c r="J29" s="57"/>
    </row>
    <row r="30" spans="1:12" ht="15" thickBot="1" x14ac:dyDescent="0.35">
      <c r="A30" s="6" t="s">
        <v>21</v>
      </c>
      <c r="B30" s="1"/>
      <c r="C30" s="1"/>
      <c r="D30" s="1"/>
      <c r="E30" s="12" t="s">
        <v>5</v>
      </c>
      <c r="F30" s="13"/>
      <c r="G30" s="13"/>
      <c r="H30" s="13"/>
      <c r="I30" s="20"/>
      <c r="J30" s="14"/>
    </row>
    <row r="31" spans="1:12" ht="27" thickBot="1" x14ac:dyDescent="0.35">
      <c r="A31" s="42" t="s">
        <v>1</v>
      </c>
      <c r="B31" s="43" t="s">
        <v>2</v>
      </c>
      <c r="C31" s="44" t="s">
        <v>0</v>
      </c>
      <c r="D31" s="50" t="s">
        <v>6</v>
      </c>
      <c r="E31" s="47" t="s">
        <v>9</v>
      </c>
      <c r="F31" s="47" t="s">
        <v>10</v>
      </c>
      <c r="G31" s="47" t="s">
        <v>11</v>
      </c>
      <c r="H31" s="47" t="s">
        <v>12</v>
      </c>
      <c r="I31" s="51" t="s">
        <v>13</v>
      </c>
      <c r="J31" s="48" t="s">
        <v>7</v>
      </c>
    </row>
    <row r="32" spans="1:12" ht="15" thickBot="1" x14ac:dyDescent="0.35">
      <c r="A32" s="59">
        <v>249</v>
      </c>
      <c r="B32" s="60">
        <v>3117</v>
      </c>
      <c r="C32" s="64">
        <v>4770731</v>
      </c>
      <c r="D32" s="61" t="s">
        <v>15</v>
      </c>
      <c r="E32" s="62"/>
      <c r="F32" s="62"/>
      <c r="G32" s="62"/>
      <c r="H32" s="62"/>
      <c r="I32" s="62">
        <v>122500</v>
      </c>
      <c r="J32" s="63">
        <f>SUM(E32:I32)</f>
        <v>122500</v>
      </c>
    </row>
    <row r="33" spans="1:10" x14ac:dyDescent="0.3">
      <c r="A33" s="39"/>
      <c r="B33" s="39"/>
      <c r="E33" s="11">
        <f>SUM(E32:E32)</f>
        <v>0</v>
      </c>
      <c r="F33" s="11">
        <f t="shared" ref="F33:J33" si="3">SUM(F32:F32)</f>
        <v>0</v>
      </c>
      <c r="G33" s="11">
        <f t="shared" si="3"/>
        <v>0</v>
      </c>
      <c r="H33" s="11">
        <f t="shared" si="3"/>
        <v>0</v>
      </c>
      <c r="I33" s="11">
        <f t="shared" si="3"/>
        <v>122500</v>
      </c>
      <c r="J33" s="58">
        <f t="shared" si="3"/>
        <v>122500</v>
      </c>
    </row>
    <row r="34" spans="1:10" x14ac:dyDescent="0.3">
      <c r="A34" s="39"/>
      <c r="B34" s="39"/>
      <c r="D34" s="77" t="s">
        <v>23</v>
      </c>
      <c r="E34" s="11"/>
      <c r="F34" s="11"/>
      <c r="G34" s="11"/>
      <c r="H34" s="11"/>
      <c r="I34" s="11"/>
      <c r="J34" s="98"/>
    </row>
    <row r="35" spans="1:10" x14ac:dyDescent="0.3">
      <c r="A35" s="39"/>
      <c r="B35" s="39"/>
      <c r="D35" s="77"/>
      <c r="E35" s="11"/>
      <c r="F35" s="11"/>
      <c r="G35" s="11"/>
      <c r="H35" s="11"/>
      <c r="I35" s="11"/>
      <c r="J35" s="98"/>
    </row>
    <row r="36" spans="1:10" ht="20.25" customHeight="1" x14ac:dyDescent="0.3">
      <c r="A36" s="90" t="s">
        <v>29</v>
      </c>
      <c r="B36" s="40"/>
      <c r="C36" s="40"/>
      <c r="E36" s="11"/>
      <c r="F36" s="11"/>
      <c r="G36" s="11"/>
      <c r="H36" s="11"/>
      <c r="I36" s="11"/>
      <c r="J36" s="57"/>
    </row>
    <row r="37" spans="1:10" ht="15" thickBot="1" x14ac:dyDescent="0.35">
      <c r="A37" s="6" t="s">
        <v>8</v>
      </c>
      <c r="B37" s="1"/>
      <c r="C37" s="1"/>
      <c r="D37" s="1"/>
      <c r="E37" s="12" t="s">
        <v>5</v>
      </c>
      <c r="F37" s="13"/>
      <c r="G37" s="13"/>
      <c r="H37" s="97"/>
      <c r="I37" s="23"/>
      <c r="J37" s="22"/>
    </row>
    <row r="38" spans="1:10" ht="27" thickBot="1" x14ac:dyDescent="0.35">
      <c r="A38" s="42" t="s">
        <v>1</v>
      </c>
      <c r="B38" s="43" t="s">
        <v>2</v>
      </c>
      <c r="C38" s="44" t="s">
        <v>0</v>
      </c>
      <c r="D38" s="50" t="s">
        <v>6</v>
      </c>
      <c r="E38" s="47" t="s">
        <v>32</v>
      </c>
      <c r="F38" s="47" t="s">
        <v>31</v>
      </c>
      <c r="G38" s="48" t="s">
        <v>7</v>
      </c>
      <c r="H38" s="91"/>
      <c r="I38" s="91"/>
      <c r="J38" s="91"/>
    </row>
    <row r="39" spans="1:10" ht="27" thickBot="1" x14ac:dyDescent="0.35">
      <c r="A39" s="94">
        <v>301</v>
      </c>
      <c r="B39" s="95">
        <v>3121</v>
      </c>
      <c r="C39" s="60"/>
      <c r="D39" s="96" t="s">
        <v>30</v>
      </c>
      <c r="E39" s="62"/>
      <c r="F39" s="62">
        <v>26800</v>
      </c>
      <c r="G39" s="63">
        <f>SUM(E39:F39)</f>
        <v>26800</v>
      </c>
      <c r="H39" s="92"/>
      <c r="I39" s="92"/>
      <c r="J39" s="93"/>
    </row>
    <row r="40" spans="1:10" x14ac:dyDescent="0.3">
      <c r="A40" s="39"/>
      <c r="B40" s="39"/>
      <c r="D40" s="16" t="s">
        <v>14</v>
      </c>
      <c r="E40" s="11">
        <f>SUM(E39:E39)</f>
        <v>0</v>
      </c>
      <c r="F40" s="11">
        <f t="shared" ref="F40" si="4">SUM(F39:F39)</f>
        <v>26800</v>
      </c>
      <c r="G40" s="58">
        <f t="shared" ref="G40" si="5">SUM(G39:G39)</f>
        <v>26800</v>
      </c>
      <c r="H40" s="11"/>
      <c r="I40" s="11"/>
      <c r="J40" s="74"/>
    </row>
    <row r="41" spans="1:10" x14ac:dyDescent="0.3">
      <c r="A41" s="39"/>
      <c r="B41" s="39"/>
      <c r="D41" s="77"/>
      <c r="E41" s="11"/>
      <c r="F41" s="11"/>
      <c r="G41" s="11"/>
      <c r="H41" s="11"/>
      <c r="I41" s="11"/>
      <c r="J41" s="74"/>
    </row>
    <row r="42" spans="1:10" x14ac:dyDescent="0.3">
      <c r="A42" s="39"/>
      <c r="B42" s="39"/>
      <c r="D42" s="77"/>
      <c r="E42" s="11"/>
      <c r="F42" s="11"/>
      <c r="G42" s="11"/>
      <c r="H42" s="11"/>
      <c r="I42" s="11"/>
      <c r="J42" s="74"/>
    </row>
    <row r="43" spans="1:10" x14ac:dyDescent="0.3">
      <c r="A43" s="39"/>
      <c r="B43" s="39"/>
      <c r="J43" s="1"/>
    </row>
    <row r="44" spans="1:10" ht="16.5" customHeight="1" x14ac:dyDescent="0.3">
      <c r="J44" s="27"/>
    </row>
    <row r="45" spans="1:10" ht="16.5" customHeight="1" x14ac:dyDescent="0.3">
      <c r="I45" s="80"/>
      <c r="J45" s="27"/>
    </row>
    <row r="46" spans="1:10" ht="16.5" customHeight="1" x14ac:dyDescent="0.3">
      <c r="I46" s="80"/>
      <c r="J46" s="27"/>
    </row>
  </sheetData>
  <customSheetViews>
    <customSheetView guid="{56BD5F68-62B9-4062-943C-4CCF789466F8}" showPageBreaks="1" topLeftCell="A22">
      <selection activeCell="H50" sqref="H50"/>
      <pageMargins left="0.7" right="0.7" top="0.78740157499999996" bottom="0.78740157499999996" header="0.3" footer="0.3"/>
      <pageSetup paperSize="9" scale="65" orientation="portrait" horizontalDpi="0" verticalDpi="0" r:id="rId1"/>
    </customSheetView>
    <customSheetView guid="{490DC2B3-7AC0-48DF-9DD4-006D9BC78ABF}">
      <pageMargins left="0.7" right="0.7" top="0.78740157499999996" bottom="0.78740157499999996" header="0.3" footer="0.3"/>
    </customSheetView>
    <customSheetView guid="{4FC50B86-FBB2-4678-9A59-7B70A15F872C}">
      <pageMargins left="0.7" right="0.7" top="0.78740157499999996" bottom="0.78740157499999996" header="0.3" footer="0.3"/>
    </customSheetView>
    <customSheetView guid="{B27188E1-120B-49CD-A0D2-55408D9C9F2C}" hiddenColumns="1" topLeftCell="A58">
      <selection activeCell="H64" sqref="H64"/>
      <pageMargins left="0.70866141732283472" right="0.70866141732283472" top="0.66" bottom="0.99" header="0.31496062992125984" footer="0.31496062992125984"/>
      <pageSetup paperSize="9" scale="85" orientation="landscape" horizontalDpi="0" verticalDpi="0" r:id="rId2"/>
      <headerFooter>
        <oddFooter>&amp;R&amp;P/&amp;N</oddFooter>
      </headerFooter>
    </customSheetView>
    <customSheetView guid="{69B20673-DFC0-4949-AAA4-64FAC5D717DB}" showPageBreaks="1" topLeftCell="A55">
      <selection activeCell="O63" sqref="O63"/>
      <pageMargins left="0.70866141732283472" right="0.70866141732283472" top="0.78740157480314965" bottom="0.78740157480314965" header="0.31496062992125984" footer="0.31496062992125984"/>
      <pageSetup paperSize="9" scale="75" orientation="landscape" r:id="rId3"/>
    </customSheetView>
    <customSheetView guid="{9D488DBD-4A4A-4954-ACE8-D0E0BCCB9ABE}" showPageBreaks="1" topLeftCell="A82">
      <selection activeCell="O12" sqref="O12"/>
      <pageMargins left="0" right="0" top="0.59055118110236227" bottom="0.59055118110236227" header="0.31496062992125984" footer="0.31496062992125984"/>
      <pageSetup paperSize="9" scale="90" orientation="landscape" r:id="rId4"/>
    </customSheetView>
    <customSheetView guid="{EAA9EF6B-E1CD-4CE3-A810-176A304B9712}" scale="80" hiddenColumns="1" topLeftCell="A57">
      <selection activeCell="J93" sqref="J93"/>
      <rowBreaks count="2" manualBreakCount="2">
        <brk id="39" max="16383" man="1"/>
        <brk id="79" max="16383" man="1"/>
      </rowBreaks>
      <colBreaks count="1" manualBreakCount="1">
        <brk id="10" max="1048575" man="1"/>
      </colBreaks>
      <pageMargins left="0.36" right="0.35" top="0.6692913385826772" bottom="0.74" header="0.31496062992125984" footer="0.31496062992125984"/>
      <pageSetup paperSize="9" scale="75" orientation="portrait" horizontalDpi="0" verticalDpi="0" r:id="rId5"/>
      <headerFooter>
        <oddFooter>&amp;R&amp;P/&amp;N</oddFooter>
      </headerFooter>
    </customSheetView>
    <customSheetView guid="{EA799E37-19C8-4A26-886A-C53F6A9875D2}" showPageBreaks="1" topLeftCell="A7">
      <selection activeCell="A52" sqref="A52:XFD68"/>
      <pageMargins left="0.7" right="0.7" top="0.78740157499999996" bottom="0.78740157499999996" header="0.3" footer="0.3"/>
      <pageSetup paperSize="9" scale="63" orientation="portrait" r:id="rId6"/>
    </customSheetView>
    <customSheetView guid="{E120AD13-4BD4-45B5-80BB-687EA65645BA}" showPageBreaks="1" hiddenColumns="1" topLeftCell="A22">
      <selection activeCell="A44" sqref="A44:XFD50"/>
      <rowBreaks count="2" manualBreakCount="2">
        <brk id="38" max="16383" man="1"/>
        <brk id="71" max="16383" man="1"/>
      </rowBreaks>
      <colBreaks count="1" manualBreakCount="1">
        <brk id="10" max="1048575" man="1"/>
      </colBreaks>
      <pageMargins left="0.36" right="0.35" top="0.6692913385826772" bottom="0.74" header="0.31496062992125984" footer="0.31496062992125984"/>
      <pageSetup paperSize="9" scale="75" orientation="portrait" r:id="rId7"/>
      <headerFooter>
        <oddFooter>&amp;R&amp;P/&amp;N</oddFooter>
      </headerFooter>
    </customSheetView>
  </customSheetViews>
  <pageMargins left="0.35433070866141736" right="0.27" top="0.6692913385826772" bottom="0.74803149606299213" header="0.31496062992125984" footer="0.31496062992125984"/>
  <pageSetup paperSize="9" scale="76" orientation="portrait" r:id="rId8"/>
  <headerFooter>
    <oddFooter>&amp;R&amp;P/&amp;N</oddFooter>
  </headerFooter>
  <rowBreaks count="1" manualBreakCount="1">
    <brk id="71" max="16383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tab. 4  vratky</vt:lpstr>
      <vt:lpstr>'tab. 4  vratky'!Názvy_tisku</vt:lpstr>
      <vt:lpstr>'tab. 4  vratky'!Oblast_tisku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Jarkovský</dc:creator>
  <cp:lastModifiedBy>Klimešová Michaela</cp:lastModifiedBy>
  <cp:lastPrinted>2019-12-05T09:31:38Z</cp:lastPrinted>
  <dcterms:created xsi:type="dcterms:W3CDTF">2017-06-18T10:15:34Z</dcterms:created>
  <dcterms:modified xsi:type="dcterms:W3CDTF">2019-12-19T06:33:06Z</dcterms:modified>
</cp:coreProperties>
</file>