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SM-ekonom\krajské\rok 2024\Rady Zastupitelstva 2024\Rada 1216\"/>
    </mc:Choice>
  </mc:AlternateContent>
  <xr:revisionPtr revIDLastSave="0" documentId="13_ncr:1_{B6E5ACE0-8E3D-4BC2-9999-3431A567C510}" xr6:coauthVersionLast="47" xr6:coauthVersionMax="47" xr10:uidLastSave="{00000000-0000-0000-0000-000000000000}"/>
  <bookViews>
    <workbookView xWindow="12165" yWindow="60" windowWidth="15810" windowHeight="15540" xr2:uid="{00000000-000D-0000-FFFF-FFFF00000000}"/>
  </bookViews>
  <sheets>
    <sheet name="tab. 4 ÚZ 33088" sheetId="14" r:id="rId1"/>
    <sheet name="tab. 4 ÚZ 33351" sheetId="18" r:id="rId2"/>
    <sheet name="tab. 4 ÚZ 33095" sheetId="19" r:id="rId3"/>
    <sheet name="tab. 4 ÚZ 33 122" sheetId="20" r:id="rId4"/>
  </sheets>
  <definedNames>
    <definedName name="_xlnm._FilterDatabase" localSheetId="0" hidden="1">'tab. 4 ÚZ 33088'!$A$10:$H$228</definedName>
    <definedName name="_xlnm._FilterDatabase" localSheetId="1" hidden="1">'tab. 4 ÚZ 33351'!$A$6:$AA$33</definedName>
    <definedName name="Mail_spec">#REF!</definedName>
    <definedName name="Mail_spsš">#REF!</definedName>
    <definedName name="Mail_sš">#REF!</definedName>
    <definedName name="Mail_šz">#REF!</definedName>
    <definedName name="Mail_zuš">#REF!</definedName>
    <definedName name="_xlnm.Print_Titles" localSheetId="0">'tab. 4 ÚZ 33088'!$A:$D,'tab. 4 ÚZ 33088'!$1:$2</definedName>
    <definedName name="_xlnm.Print_Titles" localSheetId="1">'tab. 4 ÚZ 33351'!$A:$C,'tab. 4 ÚZ 33351'!$1:$6</definedName>
    <definedName name="_xlnm.Print_Area" localSheetId="0">'tab. 4 ÚZ 33088'!$A$1:$H$229</definedName>
    <definedName name="_xlnm.Print_Area" localSheetId="1">'tab. 4 ÚZ 33351'!$A$1:$AA$37</definedName>
    <definedName name="OPVVV">#REF!</definedName>
    <definedName name="Síť">#REF!</definedName>
    <definedName name="Z_02AE7F25_C674_402B_8670_7641DB6617C4_.wvu.PrintArea" localSheetId="0" hidden="1">'tab. 4 ÚZ 33088'!$A$1:$F$225</definedName>
    <definedName name="Z_02AE7F25_C674_402B_8670_7641DB6617C4_.wvu.PrintArea" localSheetId="1" hidden="1">'tab. 4 ÚZ 33351'!#REF!</definedName>
    <definedName name="Z_02AE7F25_C674_402B_8670_7641DB6617C4_.wvu.PrintTitles" localSheetId="0" hidden="1">'tab. 4 ÚZ 33088'!$A:$D,'tab. 4 ÚZ 33088'!$1:$2</definedName>
    <definedName name="Z_02AE7F25_C674_402B_8670_7641DB6617C4_.wvu.PrintTitles" localSheetId="1" hidden="1">'tab. 4 ÚZ 33351'!#REF!,'tab. 4 ÚZ 33351'!#REF!</definedName>
    <definedName name="Z_03B3EA34_1C7C_4529_BD75_C1FEF71DAE20_.wvu.PrintArea" localSheetId="0" hidden="1">'tab. 4 ÚZ 33088'!$A$1:$M$2</definedName>
    <definedName name="Z_03B3EA34_1C7C_4529_BD75_C1FEF71DAE20_.wvu.PrintArea" localSheetId="1" hidden="1">'tab. 4 ÚZ 33351'!#REF!</definedName>
    <definedName name="Z_03B3EA34_1C7C_4529_BD75_C1FEF71DAE20_.wvu.PrintTitles" localSheetId="0" hidden="1">'tab. 4 ÚZ 33088'!$A:$D,'tab. 4 ÚZ 33088'!$1:$2</definedName>
    <definedName name="Z_03B3EA34_1C7C_4529_BD75_C1FEF71DAE20_.wvu.PrintTitles" localSheetId="1" hidden="1">'tab. 4 ÚZ 33351'!#REF!,'tab. 4 ÚZ 33351'!#REF!</definedName>
    <definedName name="Z_0A9D7277_A879_4CF4_B84B_D28ACD989EB4_.wvu.PrintArea" localSheetId="0" hidden="1">'tab. 4 ÚZ 33088'!$A$1:$M$2</definedName>
    <definedName name="Z_0A9D7277_A879_4CF4_B84B_D28ACD989EB4_.wvu.PrintArea" localSheetId="1" hidden="1">'tab. 4 ÚZ 33351'!#REF!</definedName>
    <definedName name="Z_0A9D7277_A879_4CF4_B84B_D28ACD989EB4_.wvu.PrintTitles" localSheetId="0" hidden="1">'tab. 4 ÚZ 33088'!$A:$D,'tab. 4 ÚZ 33088'!$1:$2</definedName>
    <definedName name="Z_0A9D7277_A879_4CF4_B84B_D28ACD989EB4_.wvu.PrintTitles" localSheetId="1" hidden="1">'tab. 4 ÚZ 33351'!#REF!,'tab. 4 ÚZ 33351'!#REF!</definedName>
    <definedName name="Z_3DCA0C45_6ED1_46E1_A2F8_FC8D0313D6F7_.wvu.PrintArea" localSheetId="0" hidden="1">'tab. 4 ÚZ 33088'!$A$1:$M$2</definedName>
    <definedName name="Z_3DCA0C45_6ED1_46E1_A2F8_FC8D0313D6F7_.wvu.PrintArea" localSheetId="1" hidden="1">'tab. 4 ÚZ 33351'!#REF!</definedName>
    <definedName name="Z_3DCA0C45_6ED1_46E1_A2F8_FC8D0313D6F7_.wvu.PrintTitles" localSheetId="0" hidden="1">'tab. 4 ÚZ 33088'!$A:$D,'tab. 4 ÚZ 33088'!$1:$2</definedName>
    <definedName name="Z_3DCA0C45_6ED1_46E1_A2F8_FC8D0313D6F7_.wvu.PrintTitles" localSheetId="1" hidden="1">'tab. 4 ÚZ 33351'!#REF!,'tab. 4 ÚZ 33351'!#REF!</definedName>
    <definedName name="Z_672A01FB_61ED_4D8F_8644_CF1D43647AF5_.wvu.PrintArea" localSheetId="0" hidden="1">'tab. 4 ÚZ 33088'!$A$1:$M$2</definedName>
    <definedName name="Z_672A01FB_61ED_4D8F_8644_CF1D43647AF5_.wvu.PrintArea" localSheetId="1" hidden="1">'tab. 4 ÚZ 33351'!#REF!</definedName>
    <definedName name="Z_672A01FB_61ED_4D8F_8644_CF1D43647AF5_.wvu.PrintTitles" localSheetId="0" hidden="1">'tab. 4 ÚZ 33088'!$A:$D,'tab. 4 ÚZ 33088'!$1:$2</definedName>
    <definedName name="Z_672A01FB_61ED_4D8F_8644_CF1D43647AF5_.wvu.PrintTitles" localSheetId="1" hidden="1">'tab. 4 ÚZ 33351'!#REF!,'tab. 4 ÚZ 33351'!#REF!</definedName>
    <definedName name="Z_B328BB65_89D4_43A3_A0AF_2110CCE3B9E9_.wvu.PrintArea" localSheetId="0" hidden="1">'tab. 4 ÚZ 33088'!$A$1:$M$2</definedName>
    <definedName name="Z_B328BB65_89D4_43A3_A0AF_2110CCE3B9E9_.wvu.PrintArea" localSheetId="1" hidden="1">'tab. 4 ÚZ 33351'!#REF!</definedName>
    <definedName name="Z_B328BB65_89D4_43A3_A0AF_2110CCE3B9E9_.wvu.PrintTitles" localSheetId="0" hidden="1">'tab. 4 ÚZ 33088'!$A:$D,'tab. 4 ÚZ 33088'!$1:$2</definedName>
    <definedName name="Z_B328BB65_89D4_43A3_A0AF_2110CCE3B9E9_.wvu.PrintTitles" localSheetId="1" hidden="1">'tab. 4 ÚZ 33351'!#REF!,'tab. 4 ÚZ 33351'!#REF!</definedName>
    <definedName name="Základní_seznam">#REF!</definedName>
    <definedName name="Zřizovačky">#REF!</definedName>
  </definedNames>
  <calcPr calcId="191029"/>
  <customWorkbookViews>
    <customWorkbookView name="Pražáková Markéta – osobní zobrazení" guid="{672A01FB-61ED-4D8F-8644-CF1D43647AF5}" mergeInterval="0" personalView="1" xWindow="959" yWindow="-1" windowWidth="962" windowHeight="1042" activeSheetId="3"/>
    <customWorkbookView name="Beskydová Sabina Ing. – osobní zobrazení" guid="{3DCA0C45-6ED1-46E1-A2F8-FC8D0313D6F7}" mergeInterval="0" personalView="1" maximized="1" xWindow="-8" yWindow="-8" windowWidth="1936" windowHeight="1056" activeSheetId="1"/>
    <customWorkbookView name="Kopřivová Alena – osobní zobrazení" guid="{03B3EA34-1C7C-4529-BD75-C1FEF71DAE20}" mergeInterval="0" personalView="1" maximized="1" xWindow="-9" yWindow="-9" windowWidth="1938" windowHeight="1048" activeSheetId="1"/>
    <customWorkbookView name="Neumannová Věra – osobní zobrazení" guid="{B328BB65-89D4-43A3-A0AF-2110CCE3B9E9}" mergeInterval="0" personalView="1" maximized="1" xWindow="-8" yWindow="-8" windowWidth="1936" windowHeight="1056" activeSheetId="2"/>
    <customWorkbookView name="Jarkovský Václav Ing. – osobní zobrazení" guid="{02AE7F25-C674-402B-8670-7641DB6617C4}" mergeInterval="0" personalView="1" maximized="1" xWindow="-8" yWindow="-8" windowWidth="1936" windowHeight="1056" activeSheetId="1"/>
    <customWorkbookView name="Steklíková Dagmar – osobní zobrazení" guid="{0A9D7277-A879-4CF4-B84B-D28ACD989EB4}" mergeInterval="0" personalView="1" maximized="1" xWindow="-9" yWindow="-9" windowWidth="1938" windowHeight="104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18" l="1"/>
  <c r="Z30" i="18" s="1"/>
  <c r="V26" i="18"/>
  <c r="V27" i="18"/>
  <c r="V28" i="18"/>
  <c r="V29" i="18"/>
  <c r="AA29" i="18" s="1"/>
  <c r="V30" i="18"/>
  <c r="V31" i="18"/>
  <c r="AA31" i="18" s="1"/>
  <c r="V32" i="18"/>
  <c r="V33" i="18"/>
  <c r="V25" i="18"/>
  <c r="V20" i="18"/>
  <c r="X26" i="18"/>
  <c r="K7" i="20"/>
  <c r="H8" i="20"/>
  <c r="K8" i="20"/>
  <c r="I7" i="20"/>
  <c r="I8" i="20" s="1"/>
  <c r="F7" i="20"/>
  <c r="L7" i="20" s="1"/>
  <c r="L8" i="20" s="1"/>
  <c r="E8" i="20"/>
  <c r="X28" i="18"/>
  <c r="Y28" i="18"/>
  <c r="Z28" i="18"/>
  <c r="X29" i="18"/>
  <c r="Y29" i="18"/>
  <c r="Z29" i="18"/>
  <c r="X31" i="18"/>
  <c r="Y31" i="18"/>
  <c r="Z31" i="18"/>
  <c r="X32" i="18"/>
  <c r="X33" i="18"/>
  <c r="Z25" i="18"/>
  <c r="Y25" i="18"/>
  <c r="X19" i="18"/>
  <c r="X25" i="18"/>
  <c r="N25" i="18"/>
  <c r="Q25" i="18" s="1"/>
  <c r="X21" i="18"/>
  <c r="Y18" i="18"/>
  <c r="X18" i="18"/>
  <c r="AA28" i="18"/>
  <c r="AA20" i="18"/>
  <c r="I35" i="18"/>
  <c r="I37" i="18" s="1"/>
  <c r="J35" i="18"/>
  <c r="J37" i="18" s="1"/>
  <c r="K35" i="18"/>
  <c r="K37" i="18" s="1"/>
  <c r="L26" i="18"/>
  <c r="L27" i="18"/>
  <c r="L28" i="18"/>
  <c r="L29" i="18"/>
  <c r="L30" i="18"/>
  <c r="L31" i="18"/>
  <c r="L32" i="18"/>
  <c r="L33" i="18"/>
  <c r="L25" i="18"/>
  <c r="N26" i="18"/>
  <c r="O26" i="18"/>
  <c r="P26" i="18"/>
  <c r="Z26" i="18" s="1"/>
  <c r="N27" i="18"/>
  <c r="X27" i="18" s="1"/>
  <c r="O27" i="18"/>
  <c r="Y27" i="18" s="1"/>
  <c r="P27" i="18"/>
  <c r="Z27" i="18" s="1"/>
  <c r="N28" i="18"/>
  <c r="O28" i="18"/>
  <c r="P28" i="18"/>
  <c r="Q28" i="18"/>
  <c r="N29" i="18"/>
  <c r="Q29" i="18" s="1"/>
  <c r="O29" i="18"/>
  <c r="P29" i="18"/>
  <c r="N30" i="18"/>
  <c r="X30" i="18" s="1"/>
  <c r="O30" i="18"/>
  <c r="Y30" i="18" s="1"/>
  <c r="N31" i="18"/>
  <c r="Q31" i="18" s="1"/>
  <c r="O31" i="18"/>
  <c r="P31" i="18"/>
  <c r="N32" i="18"/>
  <c r="O32" i="18"/>
  <c r="Y32" i="18" s="1"/>
  <c r="P32" i="18"/>
  <c r="Z32" i="18" s="1"/>
  <c r="N33" i="18"/>
  <c r="O33" i="18"/>
  <c r="Y33" i="18" s="1"/>
  <c r="P33" i="18"/>
  <c r="Z33" i="18" s="1"/>
  <c r="P25" i="18"/>
  <c r="O25" i="18"/>
  <c r="Q30" i="18" l="1"/>
  <c r="AA30" i="18" s="1"/>
  <c r="O35" i="18"/>
  <c r="O37" i="18" s="1"/>
  <c r="L35" i="18"/>
  <c r="L37" i="18" s="1"/>
  <c r="Y26" i="18"/>
  <c r="P35" i="18"/>
  <c r="P37" i="18" s="1"/>
  <c r="F8" i="20"/>
  <c r="N35" i="18"/>
  <c r="N37" i="18" s="1"/>
  <c r="AA25" i="18"/>
  <c r="Q26" i="18"/>
  <c r="AA26" i="18" s="1"/>
  <c r="Q27" i="18"/>
  <c r="AA27" i="18" s="1"/>
  <c r="Q33" i="18"/>
  <c r="AA33" i="18" s="1"/>
  <c r="Q32" i="18"/>
  <c r="AA32" i="18" s="1"/>
  <c r="Q35" i="18" l="1"/>
  <c r="Q37" i="18" s="1"/>
  <c r="F226" i="14"/>
  <c r="H223" i="14"/>
  <c r="AA21" i="18"/>
  <c r="Z21" i="18"/>
  <c r="Y21" i="18"/>
  <c r="Z20" i="18"/>
  <c r="Y20" i="18"/>
  <c r="X20" i="18"/>
  <c r="AA19" i="18"/>
  <c r="Z19" i="18"/>
  <c r="Y19" i="18"/>
  <c r="AA18" i="18"/>
  <c r="Z18" i="18"/>
  <c r="AA17" i="18"/>
  <c r="Z17" i="18"/>
  <c r="Y17" i="18"/>
  <c r="X17" i="18"/>
  <c r="AA16" i="18"/>
  <c r="Z16" i="18"/>
  <c r="Y16" i="18"/>
  <c r="X16" i="18"/>
  <c r="Z15" i="18"/>
  <c r="Y15" i="18"/>
  <c r="X15" i="18"/>
  <c r="Z14" i="18"/>
  <c r="Y14" i="18"/>
  <c r="X14" i="18"/>
  <c r="AA13" i="18"/>
  <c r="Z13" i="18"/>
  <c r="Y13" i="18"/>
  <c r="X13" i="18"/>
  <c r="AA12" i="18"/>
  <c r="Z12" i="18"/>
  <c r="Y12" i="18"/>
  <c r="X12" i="18"/>
  <c r="AA11" i="18"/>
  <c r="Z11" i="18"/>
  <c r="Y11" i="18"/>
  <c r="X11" i="18"/>
  <c r="Z10" i="18"/>
  <c r="Y10" i="18"/>
  <c r="X10" i="18"/>
  <c r="AA9" i="18"/>
  <c r="Z9" i="18"/>
  <c r="Y9" i="18"/>
  <c r="X9" i="18"/>
  <c r="AA8" i="18"/>
  <c r="Z8" i="18"/>
  <c r="Y8" i="18"/>
  <c r="X8" i="18"/>
  <c r="Q22" i="18" l="1"/>
  <c r="P22" i="18"/>
  <c r="O22" i="18"/>
  <c r="N22" i="18"/>
  <c r="Q21" i="18"/>
  <c r="P21" i="18"/>
  <c r="O21" i="18"/>
  <c r="N21" i="18"/>
  <c r="Q20" i="18"/>
  <c r="P20" i="18"/>
  <c r="O20" i="18"/>
  <c r="N20" i="18"/>
  <c r="Q19" i="18"/>
  <c r="P19" i="18"/>
  <c r="O19" i="18"/>
  <c r="N19" i="18"/>
  <c r="Q18" i="18"/>
  <c r="P18" i="18"/>
  <c r="O18" i="18"/>
  <c r="N18" i="18"/>
  <c r="Q17" i="18"/>
  <c r="P17" i="18"/>
  <c r="O17" i="18"/>
  <c r="N17" i="18"/>
  <c r="Q16" i="18"/>
  <c r="P16" i="18"/>
  <c r="O16" i="18"/>
  <c r="N16" i="18"/>
  <c r="Q15" i="18"/>
  <c r="P15" i="18"/>
  <c r="O15" i="18"/>
  <c r="N15" i="18"/>
  <c r="Q14" i="18"/>
  <c r="P14" i="18"/>
  <c r="O14" i="18"/>
  <c r="N14" i="18"/>
  <c r="Q13" i="18"/>
  <c r="P13" i="18"/>
  <c r="O13" i="18"/>
  <c r="N13" i="18"/>
  <c r="Q12" i="18"/>
  <c r="P12" i="18"/>
  <c r="O12" i="18"/>
  <c r="N12" i="18"/>
  <c r="Q11" i="18"/>
  <c r="P11" i="18"/>
  <c r="O11" i="18"/>
  <c r="N11" i="18"/>
  <c r="Q10" i="18"/>
  <c r="P10" i="18"/>
  <c r="O10" i="18"/>
  <c r="N10" i="18"/>
  <c r="Q9" i="18"/>
  <c r="P9" i="18"/>
  <c r="O9" i="18"/>
  <c r="N9" i="18"/>
  <c r="Q8" i="18"/>
  <c r="P8" i="18"/>
  <c r="O8" i="18"/>
  <c r="N8" i="18"/>
  <c r="K22" i="18"/>
  <c r="J22" i="18"/>
  <c r="I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22" i="18" l="1"/>
  <c r="I17" i="19" l="1"/>
  <c r="G17" i="19"/>
  <c r="E17" i="19"/>
  <c r="I16" i="19"/>
  <c r="I15" i="19"/>
  <c r="I14" i="19"/>
  <c r="I13" i="19"/>
  <c r="I12" i="19"/>
  <c r="I11" i="19"/>
  <c r="I10" i="19"/>
  <c r="D90" i="14"/>
  <c r="D89" i="14"/>
  <c r="V35" i="18" l="1"/>
  <c r="U35" i="18"/>
  <c r="T35" i="18"/>
  <c r="S35" i="18"/>
  <c r="F35" i="18"/>
  <c r="E35" i="18"/>
  <c r="D35" i="18"/>
  <c r="G33" i="18"/>
  <c r="G32" i="18"/>
  <c r="G31" i="18"/>
  <c r="G30" i="18"/>
  <c r="G29" i="18"/>
  <c r="G28" i="18"/>
  <c r="G27" i="18"/>
  <c r="G26" i="18"/>
  <c r="G25" i="18"/>
  <c r="U22" i="18"/>
  <c r="T22" i="18"/>
  <c r="S22" i="18"/>
  <c r="F22" i="18"/>
  <c r="E22" i="18"/>
  <c r="D22" i="18"/>
  <c r="V21" i="18"/>
  <c r="G21" i="18"/>
  <c r="G20" i="18"/>
  <c r="V19" i="18"/>
  <c r="G19" i="18"/>
  <c r="V18" i="18"/>
  <c r="G18" i="18"/>
  <c r="V17" i="18"/>
  <c r="G17" i="18"/>
  <c r="V16" i="18"/>
  <c r="G16" i="18"/>
  <c r="V15" i="18"/>
  <c r="AA15" i="18" s="1"/>
  <c r="G15" i="18"/>
  <c r="V14" i="18"/>
  <c r="AA14" i="18" s="1"/>
  <c r="G14" i="18"/>
  <c r="V13" i="18"/>
  <c r="G13" i="18"/>
  <c r="V12" i="18"/>
  <c r="G12" i="18"/>
  <c r="V11" i="18"/>
  <c r="G11" i="18"/>
  <c r="V10" i="18"/>
  <c r="AA10" i="18" s="1"/>
  <c r="G10" i="18"/>
  <c r="V9" i="18"/>
  <c r="G9" i="18"/>
  <c r="V8" i="18"/>
  <c r="G8" i="18"/>
  <c r="S37" i="18" l="1"/>
  <c r="U37" i="18"/>
  <c r="Y35" i="18"/>
  <c r="T37" i="18"/>
  <c r="Z35" i="18"/>
  <c r="Z22" i="18"/>
  <c r="G22" i="18"/>
  <c r="D37" i="18"/>
  <c r="G35" i="18"/>
  <c r="E37" i="18"/>
  <c r="X35" i="18"/>
  <c r="F37" i="18"/>
  <c r="X22" i="18"/>
  <c r="V22" i="18"/>
  <c r="V37" i="18" s="1"/>
  <c r="Y22" i="18"/>
  <c r="AA35" i="18"/>
  <c r="Y37" i="18" l="1"/>
  <c r="AA22" i="18"/>
  <c r="AA37" i="18" s="1"/>
  <c r="G37" i="18"/>
  <c r="Z37" i="18"/>
  <c r="X37" i="18"/>
  <c r="H182" i="14" l="1"/>
  <c r="D226" i="14" l="1"/>
  <c r="D177" i="14" l="1"/>
  <c r="D228" i="14" s="1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85" i="14"/>
  <c r="H184" i="14"/>
  <c r="H183" i="14"/>
  <c r="H181" i="14"/>
  <c r="H180" i="14"/>
  <c r="H190" i="14"/>
  <c r="H189" i="14"/>
  <c r="H188" i="14"/>
  <c r="H187" i="14"/>
  <c r="H186" i="14"/>
  <c r="H196" i="14"/>
  <c r="H195" i="14"/>
  <c r="H194" i="14"/>
  <c r="H193" i="14"/>
  <c r="H192" i="14"/>
  <c r="H191" i="14"/>
  <c r="H202" i="14"/>
  <c r="H201" i="14"/>
  <c r="H200" i="14"/>
  <c r="H199" i="14"/>
  <c r="H198" i="14"/>
  <c r="H197" i="14"/>
  <c r="H207" i="14"/>
  <c r="H206" i="14"/>
  <c r="H205" i="14"/>
  <c r="H204" i="14"/>
  <c r="H203" i="14"/>
  <c r="H211" i="14"/>
  <c r="H210" i="14"/>
  <c r="H209" i="14"/>
  <c r="H208" i="14"/>
  <c r="H216" i="14"/>
  <c r="H215" i="14"/>
  <c r="H214" i="14"/>
  <c r="H213" i="14"/>
  <c r="H212" i="14"/>
  <c r="H222" i="14"/>
  <c r="H221" i="14"/>
  <c r="H220" i="14"/>
  <c r="H219" i="14"/>
  <c r="H218" i="14"/>
  <c r="H217" i="14"/>
  <c r="H225" i="14"/>
  <c r="H224" i="14"/>
  <c r="F177" i="14"/>
  <c r="H226" i="14" l="1"/>
  <c r="F228" i="14"/>
  <c r="H177" i="14"/>
  <c r="H228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Pražáková Markéta</author>
  </authors>
  <commentList>
    <comment ref="D89" authorId="0" shapeId="0" xr:uid="{33169797-5A52-484C-BD83-F215DD1DDAF2}">
      <text>
        <r>
          <rPr>
            <b/>
            <sz val="9"/>
            <color indexed="81"/>
            <rFont val="Tahoma"/>
            <charset val="1"/>
          </rPr>
          <t>Pražáková Markéta:</t>
        </r>
        <r>
          <rPr>
            <sz val="9"/>
            <color indexed="81"/>
            <rFont val="Tahoma"/>
            <charset val="1"/>
          </rPr>
          <t xml:space="preserve">
vratka 20,0 tis. Kč  k 17.9. na základě vyúčtování k 31.8.2024</t>
        </r>
      </text>
    </comment>
    <comment ref="D90" authorId="0" shapeId="0" xr:uid="{F5C731FD-7EA2-423A-AEBA-DDCDFECDAB12}">
      <text>
        <r>
          <rPr>
            <b/>
            <sz val="9"/>
            <color indexed="81"/>
            <rFont val="Tahoma"/>
            <charset val="1"/>
          </rPr>
          <t>Pražáková Markéta:</t>
        </r>
        <r>
          <rPr>
            <sz val="9"/>
            <color indexed="81"/>
            <rFont val="Tahoma"/>
            <charset val="1"/>
          </rPr>
          <t xml:space="preserve">
10.10.2024 převod 20,0  tis. Kč z MŠ a ZŠ Hronov, Velký Dřevíč na nástupnickou org.</t>
        </r>
      </text>
    </comment>
  </commentList>
</comments>
</file>

<file path=xl/sharedStrings.xml><?xml version="1.0" encoding="utf-8"?>
<sst xmlns="http://schemas.openxmlformats.org/spreadsheetml/2006/main" count="359" uniqueCount="276">
  <si>
    <t>ORG</t>
  </si>
  <si>
    <t>ODPA</t>
  </si>
  <si>
    <t>obecní školy</t>
  </si>
  <si>
    <t>CELKEM obecní školy</t>
  </si>
  <si>
    <t>CELKEM krajské školy</t>
  </si>
  <si>
    <t>Střední škola hotelnictví, řemesel a gastronomie, Trutnov, příspěvková organizace</t>
  </si>
  <si>
    <t>Gymnázium Boženy Němcové, Hradec Králové, Pospíšilova tř. 324</t>
  </si>
  <si>
    <t>Střední škola služeb, obchodu a gastronomie, Hradec Králové, Velká 3</t>
  </si>
  <si>
    <t>Vyšší odborná škola a Střední průmyslová škola, Rychnov nad Kněžnou, U Stadionu 1166</t>
  </si>
  <si>
    <t>Vyšší odborná škola, Střední škola, Základní škola a Mateřská škola, Hradec Králové, Štefánikova 549</t>
  </si>
  <si>
    <t>Dětský domov, Základní škola speciální a Praktická škola, Jaroměř, Palackého 142</t>
  </si>
  <si>
    <t>Dětský domov, základní škola a školní jídelna, Dolní Lánov 240</t>
  </si>
  <si>
    <t>Poskytnuto</t>
  </si>
  <si>
    <t>Gymnázium, Střední odborná škola a Vyšší odborná škola, Nový Bydžov, Komenského 77</t>
  </si>
  <si>
    <t>Obchodní akademie, Střední odborná škola a Jazyková škola s právem státní jazykové zkoušky, Hradec Králové, Pospíšilova 365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</si>
  <si>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</si>
  <si>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</si>
  <si>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</si>
  <si>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</si>
  <si>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</si>
  <si>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</si>
  <si>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profesní přípravy, Hradec Králové, 17. listopadu 1212</t>
  </si>
  <si>
    <t>Mateřská škola, Speciální základní škola a Praktická škola, Hradec Králové, Hradecká 1231</t>
  </si>
  <si>
    <t>Základní škola, Nový Bydžov, F. Palackého 1240</t>
  </si>
  <si>
    <t>Gymnázium a Střední odborná škola pedagogická, Nová Paka, Kumburská 740</t>
  </si>
  <si>
    <t>Masarykova obchodní akademie, Jičín, 17. listopadu 220</t>
  </si>
  <si>
    <t>Střední uměleckoprůmyslová škola sochařská a kamenická, Hořice, příspěvková organizace</t>
  </si>
  <si>
    <t>Střední škola zahradnická, Kopidlno, náměstí Hilmarovo 1</t>
  </si>
  <si>
    <t>Střední škola gastronomie a služeb, Nová Paka, Masarykovo nám. 2</t>
  </si>
  <si>
    <t>Střední škola řemesel a Základní škola, Hořice</t>
  </si>
  <si>
    <t>Gymnázium, Broumov, Hradební 218</t>
  </si>
  <si>
    <t>Střední průmyslová škola Otty Wichterleho, příspěvková organizace</t>
  </si>
  <si>
    <t xml:space="preserve">Střední průmyslová škola stavební a Obchodní akademie arch. Jana Letzela, Náchod, příspěvková organizace </t>
  </si>
  <si>
    <t>Střední průmyslová škola, Odborná škola a Základní škola, Nové Město nad Metují, Československé armády 376</t>
  </si>
  <si>
    <t>Obchodní akademie T. G. Masaryka, Kostelec nad Orlicí, Komenského 522</t>
  </si>
  <si>
    <t>Střední průmyslová škola elektrotechniky a informačních technologií, Dobruška, Čs. odboje 670</t>
  </si>
  <si>
    <t>Základní škola a Praktická škola, Rychnov nad Kněžnou, Kolowratská 485</t>
  </si>
  <si>
    <t>Základní škola, Dobruška, Opočenská 115</t>
  </si>
  <si>
    <t>Základní škola a Praktická škola, Dvůr Králové nad Labem, Přemyslova 479</t>
  </si>
  <si>
    <t>Základní škola, Jičín, Husova 170</t>
  </si>
  <si>
    <t>Základní škola, Jičín, Železnická 460</t>
  </si>
  <si>
    <t>ZŠ Rychnovek-Zvole, přísp. org., Rychnovek, Zvole 78</t>
  </si>
  <si>
    <t>Základní škola, Náchod, 1. Máje 365</t>
  </si>
  <si>
    <t>Základní škola, Náchod, Pavlišovská 55</t>
  </si>
  <si>
    <t>Základní škola, Náchod, Drtinovo náměstí 121</t>
  </si>
  <si>
    <t>Základní škola, Náchod, Komenského 425</t>
  </si>
  <si>
    <t>Základní škola Podharť, Dvůr Králové nad Labem, Máchova 884</t>
  </si>
  <si>
    <t>Základní škola Schulzovy sady, Dvůr Králové nad Labem, Školní 1235</t>
  </si>
  <si>
    <t>Základní škola 5. května, Dvůr Králové nad Labem, 28. října 731</t>
  </si>
  <si>
    <t>Základní škola, Trutnov, Komenského 399</t>
  </si>
  <si>
    <t>Městské gymnázium a SOŠ, Úpice, Havlíčkova 812</t>
  </si>
  <si>
    <t>Základní škola a mateřská škola, Vrchlabí, Horská 256</t>
  </si>
  <si>
    <t>Základní škola, Vrchlabí, Školní 1336</t>
  </si>
  <si>
    <t>Celkem - obecní, krajské</t>
  </si>
  <si>
    <t>Základní škola a Praktická škola, Broumov, Kladská 164</t>
  </si>
  <si>
    <t xml:space="preserve">Dotace NIV celkem 
</t>
  </si>
  <si>
    <t>Neinvestiční dotace - Nástroje pro oživení a odolnost (ZŠ, SŠ a konzervatoře - pořízení mobilních digitálních technologií pro znevýhodněné žáky)</t>
  </si>
  <si>
    <t>ÚZ 33 088</t>
  </si>
  <si>
    <t>Dotace NIV celkem 
33 088</t>
  </si>
  <si>
    <t>Střední průmyslová škola stavební, Hradec Králové, Pospíšilova tř. 787</t>
  </si>
  <si>
    <t>Gymnázium J. K. Tyla, Hradec Králové, Tylovo nábř. 682</t>
  </si>
  <si>
    <t>Obchodní akademie, Střední odborná škola a Jazyková škola s právem státní jazykové zkoušky, Hradec Králové</t>
  </si>
  <si>
    <t>Střední průmyslová škola, Střední odborná škola a Střední odborné učiliště, Hradec Králové</t>
  </si>
  <si>
    <t>Zemědělská akademie a Gymnázium Hořice - střední škola a vyšší odborná škola, příspěvková organizace</t>
  </si>
  <si>
    <t>Základní škola a Praktická škola, Jičín</t>
  </si>
  <si>
    <t>Vratky prostředků z dotačních programů - úprava výše dotace poskytnuté v r. 2023</t>
  </si>
  <si>
    <t>Praktická škola, Základní škola a Mateřská škola Josefa Zemana, Náchod, Raisova 677</t>
  </si>
  <si>
    <t>Krkonošské gymnázium a Střední odborná škola, Vrchlabí</t>
  </si>
  <si>
    <t>Česká lesnická akademie Trutnov-střední škola a vyšší odborná škola</t>
  </si>
  <si>
    <t>Střední průmyslová škola a Střední odborná škola,
Dvůr Králové nad Labem, příspěvková organizace</t>
  </si>
  <si>
    <t>Základní škola, Chlumec nad Cidlinou, Kozelkova 123</t>
  </si>
  <si>
    <t>Základní škola a Mateřská škola, Hradec Králové, Lhotecká 39/75</t>
  </si>
  <si>
    <t>Základní škola a Mateřská škola Pohádka, Hradec Králové, Mandysova 1434/1</t>
  </si>
  <si>
    <t>Základní škola, Hradec Králové, Habrmanova 130/12</t>
  </si>
  <si>
    <t>Základní škola a Mateřská škola, Hradec Králové, Pražská třída 198/40</t>
  </si>
  <si>
    <t>Základní škola a Mateřská škola, Hradec Králové, Jiráskovo náměstí 1166/1</t>
  </si>
  <si>
    <t>Masarykova ZŠ a MŠ, Hradec Králové, Petra Jilemnického 420/6</t>
  </si>
  <si>
    <t>Základní škola, Hradec Králové, třída SNP 694/40</t>
  </si>
  <si>
    <t>Základní škola a mateřská škola, Všestary, č.p. 57</t>
  </si>
  <si>
    <t>ZŠ a MŠ Josefa Gočára, Hradec Králové, Tylovo nábřeží 1140/20</t>
  </si>
  <si>
    <t>Základní škola, Nový Bydžov, V. Kl. Klicpery 561</t>
  </si>
  <si>
    <t>Základní škola Na Habru, Hořice, Jablonského 865</t>
  </si>
  <si>
    <t>ZŠ a MŠ Na Daliborce, Hořice, Žižkova 866</t>
  </si>
  <si>
    <t>Základní škola, Libuň, č.p. 33</t>
  </si>
  <si>
    <t>Základní škola, Jičín, 17. listopadu 109</t>
  </si>
  <si>
    <t>Základní škola, Sobotka, Jičínská 136</t>
  </si>
  <si>
    <t>Masarykova základní škola, Broumov, Komenského 312</t>
  </si>
  <si>
    <t>Základní škola Boženy Němcové, Jaroměř, Husovo náměstí 352</t>
  </si>
  <si>
    <t>Základní škola, Jaroměř, Vodárenská 370</t>
  </si>
  <si>
    <t>Základní škola, Česká Skalice, Zelená 153</t>
  </si>
  <si>
    <t>Základní škola a Mateřská škola, Police nad Metují, Na Babí 190</t>
  </si>
  <si>
    <t>Základní škola, Náchod, Příkopy 1186</t>
  </si>
  <si>
    <t>Základní škola V. Hejny, Červený Kostelec, Komenského 540</t>
  </si>
  <si>
    <t>Základní škola, Nové Město nad Metují, Komenského 15</t>
  </si>
  <si>
    <t>Základní škola Františka Kupky, Dobruška, Fr. Kupky 350</t>
  </si>
  <si>
    <t>Základní škola, Opočno, Nádražní 313</t>
  </si>
  <si>
    <t>Základní škola, Rychnov nad Kněžnou, Javornická 1596</t>
  </si>
  <si>
    <t>Základní škola, Solnice, Dobrušská 81</t>
  </si>
  <si>
    <t>Základní škola, Vamberk, Komenského 95</t>
  </si>
  <si>
    <t>Základní škola a Mateřská škola, Kvasiny, č.p. 142</t>
  </si>
  <si>
    <t>Základní škola, Rokytnice v Orlických horách, Školní 232</t>
  </si>
  <si>
    <t>Základní škola Strž, Dvůr Králové nad Labem, Elišky Krásnohorské 2919</t>
  </si>
  <si>
    <t>Základní škola, Malé Svatoňovice, 17. listopadu 178</t>
  </si>
  <si>
    <t>Základní škola a mateřská škola, Mladé Buky, č.p. 160</t>
  </si>
  <si>
    <t>Základní škola a mateřská škola, Svoboda nad Úpou, Kostelní 560</t>
  </si>
  <si>
    <t>Základní škola, Vrchlabí, Nám. Míru 283</t>
  </si>
  <si>
    <t>Základní škola a Mateřská škola, Lánov, Prostřední Lánov 155</t>
  </si>
  <si>
    <t>platy</t>
  </si>
  <si>
    <t>odvody</t>
  </si>
  <si>
    <t>FKSP</t>
  </si>
  <si>
    <t>Základní škola a mateřská škola, Praskačka, č.p. 60</t>
  </si>
  <si>
    <t>Základní škola a Mateřská škola, Hronov, nám. Čs. armády 15</t>
  </si>
  <si>
    <t>Základní škola a Mateřská škola, Černý Důl, Čistá v Krkonoších 140</t>
  </si>
  <si>
    <t>Mateřská škola, Hradec Králové, Kampanova 1488/1</t>
  </si>
  <si>
    <t>Mateřská škola, Hradec Králové, Třebechovická 837/1</t>
  </si>
  <si>
    <t>Základní škola, Hradec Králové, K Sokolovně 452/13</t>
  </si>
  <si>
    <t>Základní škola, Hradec Králové, Milady Horákové 258/50</t>
  </si>
  <si>
    <t>Základní škola a Mateřská škola, Hradec Králové, Spojovací 66/54</t>
  </si>
  <si>
    <t>Základní škola a Mateřská škola, Hradec Králové, Úprkova 1/27</t>
  </si>
  <si>
    <t>Mateřská škola Podzámčí, Hradec Králové, Svatojánská 680/15</t>
  </si>
  <si>
    <t>příjemce dotace</t>
  </si>
  <si>
    <t>.</t>
  </si>
  <si>
    <t>částky v Kč</t>
  </si>
  <si>
    <t xml:space="preserve">Neinvestiční dotace celkem </t>
  </si>
  <si>
    <t>NIV celkem</t>
  </si>
  <si>
    <t>příspěvková organizace - obecní</t>
  </si>
  <si>
    <t>Vratky prostředků z dotačních programů - úprava výše dotace poskytnuté v r. 2024</t>
  </si>
  <si>
    <t xml:space="preserve">Rozhodnutí č. MSMT-3561/2024-9 z 26.3. 2024 </t>
  </si>
  <si>
    <t>Rada KHK 16.12.2024</t>
  </si>
  <si>
    <t>Základní škola a mateřská škola, Boharyně, č.p. 10</t>
  </si>
  <si>
    <t>Základní škola a mateřská škola, Hořiněves, č.p. 4</t>
  </si>
  <si>
    <t>Základní škola a mateřská škola, Kratonohy, č.p. 98</t>
  </si>
  <si>
    <t>Základní škola a Mateřská škola, Lhota pod Libčany, č.p. 99</t>
  </si>
  <si>
    <t>Základní škola, Nové Město, č.p. 1</t>
  </si>
  <si>
    <t>Základní škola a mateřská škola, Stěžery, Lipová 32</t>
  </si>
  <si>
    <t>Základní škola, Hradec Králové, Bezručova 1468/2</t>
  </si>
  <si>
    <t>Základní škola SEVER, Hradec Králové, Lužická 1208/12</t>
  </si>
  <si>
    <t>Základní škola a Mateřská škola, Hradec Králové, Pešinova 146/4</t>
  </si>
  <si>
    <t>Základní škola a Mateřská škola, Nechanice, Pražská 2</t>
  </si>
  <si>
    <t>Základní škola a mateřská škola, Předměřice nad Labem, Školská 279</t>
  </si>
  <si>
    <t>Základní škola, Smiřice, Jiráskova 206</t>
  </si>
  <si>
    <t>Základní škola, Třebechovice pod Orebem, Na stavě 1079</t>
  </si>
  <si>
    <t>Základní škola, Nový Bydžov, Karla IV. 209</t>
  </si>
  <si>
    <t>Základní škola a mateřská škola, Hlušice, č.p. 144</t>
  </si>
  <si>
    <t>Základní škola a Mateřská škola, Měník, č.p. 16</t>
  </si>
  <si>
    <t>Základní škola a Mateřská škola, Nepolisy, č.p. 142</t>
  </si>
  <si>
    <t>Základní škola a mateřská škola, Skřivany, Dr. Vojtěcha 100</t>
  </si>
  <si>
    <t>Základní škola a Mateřská škola, Smidary, J. A. Komenského 326</t>
  </si>
  <si>
    <t>Základní škola, Hořice, Komenského 338</t>
  </si>
  <si>
    <t>ZŠ K. J. Erbena a MŠ Korálka, Miletín, Na Parkáni 107</t>
  </si>
  <si>
    <t>ZŠ Eduarda Štorcha a MŠ, Ostroměř, Školní 315</t>
  </si>
  <si>
    <t>Základní škola, Jeřice, č.p. 28</t>
  </si>
  <si>
    <t>Základní škola, Milovice u Hořic, č.p. 8</t>
  </si>
  <si>
    <t>Základní škola a mateřská škola, Cerekvice nad Bystřicí, č.p. 1</t>
  </si>
  <si>
    <t>Základní škola a Mateřská škola, Holovousy, Chodovice 2</t>
  </si>
  <si>
    <t>Základní škola a Mateřská škola, Libáň, Školní 11</t>
  </si>
  <si>
    <t>Základní škola a Mateřská škola, Vysoké Veselí, K. H. Borovského 99</t>
  </si>
  <si>
    <t>Masarykova ZŠ a MŠ, Železnice, Tyršova 336</t>
  </si>
  <si>
    <t>Základní škola a Mateřská škola, Běchary, č.p. 5</t>
  </si>
  <si>
    <t>Základní škola a Mateřská škola, Dětenice, č.p. 81</t>
  </si>
  <si>
    <t>Základní škola a Mateřská škola, Jičíněves, č.p. 44</t>
  </si>
  <si>
    <t>Základní škola a Mateřská škola, Lužany, č.p. 155</t>
  </si>
  <si>
    <t>Základní škola, Nemyčeves, č.p. 77</t>
  </si>
  <si>
    <t>Základní škola Valdice, přísp.organizace, Valdice, Jičínská 30</t>
  </si>
  <si>
    <t>Základní škola, Nová Paka, Husitská 1695</t>
  </si>
  <si>
    <t>Základní škola, Nová Paka, Komenského 555</t>
  </si>
  <si>
    <t>Masarykova základní škola, Stará Paka, Revoluční 355</t>
  </si>
  <si>
    <t>Základní škola a Mateřská škola, Pecka, č.p. 38</t>
  </si>
  <si>
    <t>Základní škola, Broumov, Kostelní náměstí 244</t>
  </si>
  <si>
    <t>Základní škola, Meziměstí, Školní 236</t>
  </si>
  <si>
    <t>Základní škola a Mateřská škola, Teplice nad Metují, Rooseveltova 106</t>
  </si>
  <si>
    <t>Základní škola a mateřská škola, Adršpach, Horní Adršpach 115</t>
  </si>
  <si>
    <t>Základní škola a mateřská škola, Jetřichov, č.p. 126</t>
  </si>
  <si>
    <t>Základní škola a mateřská škola, Martínkovice, č.p. 240</t>
  </si>
  <si>
    <t>Základní škola a Mateřská škola, Chvalkovice, č.p. 104</t>
  </si>
  <si>
    <t>Základní škola, Jaroměř, Na Ostrově 4/4</t>
  </si>
  <si>
    <t>Základní škola a Mateř. škola Velichovky, Velichovky, Jaroměřská 73</t>
  </si>
  <si>
    <t>Mateřská škola a Základní škola, Hronov, Velký Dřevíč 20</t>
  </si>
  <si>
    <t>Základní škola T. G. Masaryka, Náchod, Bartoňova 1005</t>
  </si>
  <si>
    <t>Základní škola a Mateřská škola, Česká Čermná, č.p. 65</t>
  </si>
  <si>
    <t>Základní škola a Mateřská škola, Dolní Radechová, Náchodská 85</t>
  </si>
  <si>
    <t>Základní škola a Mateřská škola, Hořičky, č.p. 71</t>
  </si>
  <si>
    <t>Základní škola, Nový Hrádek, Náchodská 288</t>
  </si>
  <si>
    <t>Základní škola a Mateřská škola, Studnice, č.p. 57</t>
  </si>
  <si>
    <t>Základní škola a Mateřská škola, Suchý Důl, č.p. 24</t>
  </si>
  <si>
    <t>Základní škola, Velké Poříčí, Náměstí 320</t>
  </si>
  <si>
    <t>Základní škola, Nové Město nad Metují, Školní 1000</t>
  </si>
  <si>
    <t>Základní škola a Mateřská škola, Černčice, č.p. 22</t>
  </si>
  <si>
    <t>Základní škola a Mateřská škola, Nahořany, č.p. 63</t>
  </si>
  <si>
    <t>Základní škola a mateřská škola, Přepychy, č.p. 69</t>
  </si>
  <si>
    <t>Základní škola, České Meziříčí, Jana Výravy 219</t>
  </si>
  <si>
    <t>Základní škola a Mateřská škola, Deštné v Orlických horách, č.p. 125</t>
  </si>
  <si>
    <t>Základní škola, Dobré, č.p. 110</t>
  </si>
  <si>
    <t>Základní škola, Dobruška, Pulická 378</t>
  </si>
  <si>
    <t>Základní škola a Mateřská škola, Olešnice v Orlických horách, č.p. 120</t>
  </si>
  <si>
    <t>Základní škola T. G. Masaryka, Borohrádek, T. G. Masaryka 396</t>
  </si>
  <si>
    <t>Základní škola a mateřská škola, Častolovice, Komenského 209</t>
  </si>
  <si>
    <t>Základní škola a Mateřská škola, Doudleby nad Orlicí, Dukelská 52</t>
  </si>
  <si>
    <t>Základní škola Gutha-Jarkovského, Kostelec nad Orlicí, Palackého náměstí 45</t>
  </si>
  <si>
    <t>Základní škola, Týniště nad Orlicí, Komenského 828</t>
  </si>
  <si>
    <t>Základní škola a mateřská škola, Bolehošť, č.p. 21</t>
  </si>
  <si>
    <t>Základní škola a mateřská škola, Žďár nad Orlicí, č.p. 148</t>
  </si>
  <si>
    <t>Základní škola, Rychnov nad Kněžnou, Masarykova 563</t>
  </si>
  <si>
    <t>Základní škola a Mateřská škola, Skuhrov nad Bělou, č.p. 71</t>
  </si>
  <si>
    <t>Základní škola a mateřská škola, Voděrady, č.p. 2</t>
  </si>
  <si>
    <t>Základní škola a Mateřská škola, Bílý Újezd, č.p. 47</t>
  </si>
  <si>
    <t>Základní škola a mateřská škola, Rychnov nad Kněžnou, Roveň 60</t>
  </si>
  <si>
    <t>Základní škola a mateřská škola, Rybná nad Zdobnicí, č.p. 60</t>
  </si>
  <si>
    <t>Základní škola a Mateřská škola, Synkov-Slemeno, Slemeno 36</t>
  </si>
  <si>
    <t>Základní škola a Mateřská škola, Záměl, č.p. 126</t>
  </si>
  <si>
    <t>Základní škola a Mateřská škola, Kocbeře, č.p. 126</t>
  </si>
  <si>
    <t>ZŠ a MŠ MUDr. Josefa Moravce, Nemojov, Dolní Nemojov 101</t>
  </si>
  <si>
    <t>Základní škola a Mateřská škola, Bílá Třemešná, č.p. 313</t>
  </si>
  <si>
    <t>ZŠ Dukelských bojovníků a MŠ, Dubenec, č.p. 156</t>
  </si>
  <si>
    <t>Základní škola a Mateřská škola, Janské Lázně, Školní 81</t>
  </si>
  <si>
    <t>Základní škola a Mateřská škola, Pec pod Sněžkou, č.p. 144</t>
  </si>
  <si>
    <t>Základní škola, Trutnov, Mládežnická 536</t>
  </si>
  <si>
    <t>Základní škola, Trutnov, Náchodská 18</t>
  </si>
  <si>
    <t>ZŠ pro žáky se spec. vzděl. potřebami, Trutnov, Mentzlova 1</t>
  </si>
  <si>
    <t>Základní škola Bratří Čapků, Úpice, Komenského 151</t>
  </si>
  <si>
    <t>Základní škola, Úpice, Palackého 793</t>
  </si>
  <si>
    <t>Základní škola, Žacléř, J. A. Komenského 339</t>
  </si>
  <si>
    <t>Základní škola a Mateřská škola, Bernartice, č.p. 166</t>
  </si>
  <si>
    <t>Základní škola a Mateřská škola, Dolní Olešnice, č.p. 41</t>
  </si>
  <si>
    <t>Základní škola a Mateřská škola, Hajnice, č.p. 123</t>
  </si>
  <si>
    <t>Základní škola a Mateřská škola, Havlovice, č.p. 38</t>
  </si>
  <si>
    <t>Základní škola a Mateřská škola, Chotěvice, č.p. 74</t>
  </si>
  <si>
    <t>Základní škola a Mateřská škola, Pilníkov, Náměstí 35</t>
  </si>
  <si>
    <t>Základní škola a Mateřská škola, Radvanice, č.p. 171</t>
  </si>
  <si>
    <t>ZŠ a MŠ J. A. Komenského, Vlčice, č.p. 193</t>
  </si>
  <si>
    <t>Základní škola a mateřská škola, Dolní Lánov, č.p. 222</t>
  </si>
  <si>
    <t>Základní škola a Mateřská škola, Dolní Kalná, č.p. 7</t>
  </si>
  <si>
    <t>Základní škola Karla Klíče, Hostinné, Horská 130</t>
  </si>
  <si>
    <t>Základní škola a mateřská škola, Kunčice nad Labem, č.p. 73</t>
  </si>
  <si>
    <t>Základní škola a Mateřská škola, Rudník, č.p. 407</t>
  </si>
  <si>
    <t>Základní škola a mateřská škola, Špindlerův Mlýn, č.p. 32</t>
  </si>
  <si>
    <t>Vratky dotací provedené k 1.12.2024</t>
  </si>
  <si>
    <t>ukazatele k 1.12.2024 po odpočtu vratek</t>
  </si>
  <si>
    <t>Mateřská škola, Solnice, Kvasinská 553</t>
  </si>
  <si>
    <t>Základní škola a Mateřská škola, Horní Maršov, Malá Ulička 89</t>
  </si>
  <si>
    <t>Vratka v NIV</t>
  </si>
  <si>
    <t>Celkem:</t>
  </si>
  <si>
    <t>UZ 33 095</t>
  </si>
  <si>
    <t xml:space="preserve">Dotace na financování provázejích učitelů a zajištění pedagogických praxí na období 1-8/2024, UZ 33 351 </t>
  </si>
  <si>
    <t>Rozhodnutí č. MSMT-4747/2024-1 z 28.3. 2024</t>
  </si>
  <si>
    <t xml:space="preserve">Rozhodutí č. MSMT-13505/2024-1 ze dne 2. 9.2024 </t>
  </si>
  <si>
    <t>vratky dotací  k 30.10.2024</t>
  </si>
  <si>
    <t>Poskytnuto na 1-8/2024</t>
  </si>
  <si>
    <t>Upravené ukazatele k 30.10. 2024 po odečtu vratky</t>
  </si>
  <si>
    <t>Financování adaptačních a integračních aktivit cizinců s dočasnou ochranou</t>
  </si>
  <si>
    <t>Střední škola strojírenská a elektrotechnická, Nová Paka</t>
  </si>
  <si>
    <t>Gymnázium, Dobruška, Pulická 779</t>
  </si>
  <si>
    <t>Střední škola zemědělská a ekologická a střední odborné učiliště chladicí a klimatizační technicky, Kostelec nad Orlicí</t>
  </si>
  <si>
    <t>Gymnázium , Dvůt Králové nad Labem, nám. Odboje 304</t>
  </si>
  <si>
    <t>Střední průmyslová školla, Trutnov, Školní 101</t>
  </si>
  <si>
    <t>Základní škola Vrchlabí, Krkonošská 230, příspěvková organizace</t>
  </si>
  <si>
    <t>Mateřská škola, Základní škola a Praktická škola, Trutnov</t>
  </si>
  <si>
    <t>Speciální základní škola Augustina Bartoše, Úpice, Nábřeží pplk. A. Bunzla 660</t>
  </si>
  <si>
    <t>krajské školy</t>
  </si>
  <si>
    <t xml:space="preserve">krajské školy </t>
  </si>
  <si>
    <t>Primární prevence rizikového chování a podpory duševního zdraví ve školách a školských zařízeních pro rok 2024</t>
  </si>
  <si>
    <t>ÚZ 33122</t>
  </si>
  <si>
    <t>v Kč</t>
  </si>
  <si>
    <t>Rada KHK dne 15.7.2024</t>
  </si>
  <si>
    <t xml:space="preserve">IČO </t>
  </si>
  <si>
    <t xml:space="preserve">    příjemce dotace</t>
  </si>
  <si>
    <t>ONIV</t>
  </si>
  <si>
    <t>Neinvestiční dotace celkem</t>
  </si>
  <si>
    <t>Pedagogicko-psychologická poradna a Speciálně pedagogické centrum Královéhradeckého kraje, Hradec Králové, Na Okrouhlíku 1371</t>
  </si>
  <si>
    <t xml:space="preserve">  Celkem</t>
  </si>
  <si>
    <t>Rozhodnutí č. MŠMT- 30151/2023-5</t>
  </si>
  <si>
    <t>tab. 4.d</t>
  </si>
  <si>
    <t>tab. č. 4.c</t>
  </si>
  <si>
    <t>tab. č. 4..b</t>
  </si>
  <si>
    <t>tab. č. 4.a</t>
  </si>
  <si>
    <t>v přehledu jsou vyfiltrovány jen školy s vratkou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</si>
</sst>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"/>
    <numFmt numFmtId="165" formatCode="0.0000"/>
    <numFmt numFmtId="166" formatCode="#,##0.00\ _K_č"/>
    <numFmt numFmtId="167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6"/>
      <name val="Arial"/>
      <family val="2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  <xf numFmtId="0" fontId="3" fillId="0" borderId="0"/>
    <xf numFmtId="0" fontId="17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9" fillId="0" borderId="0" xfId="0" applyFont="1"/>
    <xf numFmtId="0" fontId="7" fillId="0" borderId="0" xfId="0" applyFont="1"/>
    <xf numFmtId="164" fontId="7" fillId="0" borderId="0" xfId="0" applyNumberFormat="1" applyFont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left"/>
    </xf>
    <xf numFmtId="0" fontId="8" fillId="2" borderId="20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4" fontId="9" fillId="3" borderId="0" xfId="0" applyNumberFormat="1" applyFont="1" applyFill="1"/>
    <xf numFmtId="4" fontId="7" fillId="0" borderId="0" xfId="0" applyNumberFormat="1" applyFont="1"/>
    <xf numFmtId="4" fontId="9" fillId="0" borderId="0" xfId="0" applyNumberFormat="1" applyFont="1" applyFill="1" applyAlignment="1">
      <alignment horizontal="center"/>
    </xf>
    <xf numFmtId="4" fontId="5" fillId="2" borderId="22" xfId="1" applyNumberFormat="1" applyFont="1" applyFill="1" applyBorder="1" applyAlignment="1">
      <alignment wrapText="1"/>
    </xf>
    <xf numFmtId="4" fontId="9" fillId="3" borderId="0" xfId="0" applyNumberFormat="1" applyFont="1" applyFill="1" applyAlignment="1"/>
    <xf numFmtId="0" fontId="7" fillId="0" borderId="0" xfId="0" applyFont="1" applyBorder="1" applyAlignment="1"/>
    <xf numFmtId="4" fontId="8" fillId="0" borderId="28" xfId="0" applyNumberFormat="1" applyFont="1" applyBorder="1" applyAlignment="1"/>
    <xf numFmtId="4" fontId="5" fillId="0" borderId="22" xfId="1" applyNumberFormat="1" applyFont="1" applyFill="1" applyBorder="1" applyAlignment="1"/>
    <xf numFmtId="0" fontId="7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4" fontId="7" fillId="0" borderId="0" xfId="0" applyNumberFormat="1" applyFont="1" applyBorder="1"/>
    <xf numFmtId="4" fontId="7" fillId="0" borderId="0" xfId="0" applyNumberFormat="1" applyFont="1" applyAlignment="1"/>
    <xf numFmtId="4" fontId="9" fillId="0" borderId="0" xfId="0" applyNumberFormat="1" applyFont="1" applyAlignment="1">
      <alignment horizontal="center" vertical="center"/>
    </xf>
    <xf numFmtId="4" fontId="9" fillId="0" borderId="20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4" fontId="7" fillId="0" borderId="0" xfId="0" applyNumberFormat="1" applyFont="1" applyBorder="1" applyAlignment="1">
      <alignment vertical="center"/>
    </xf>
    <xf numFmtId="0" fontId="8" fillId="0" borderId="20" xfId="0" applyFont="1" applyFill="1" applyBorder="1" applyAlignment="1">
      <alignment horizontal="left" vertical="top"/>
    </xf>
    <xf numFmtId="0" fontId="8" fillId="2" borderId="24" xfId="1" applyFont="1" applyFill="1" applyBorder="1" applyAlignment="1">
      <alignment vertical="center" wrapText="1"/>
    </xf>
    <xf numFmtId="0" fontId="9" fillId="0" borderId="0" xfId="0" applyFont="1" applyBorder="1" applyAlignment="1"/>
    <xf numFmtId="4" fontId="7" fillId="0" borderId="22" xfId="0" applyNumberFormat="1" applyFont="1" applyBorder="1" applyAlignment="1"/>
    <xf numFmtId="4" fontId="8" fillId="0" borderId="0" xfId="0" applyNumberFormat="1" applyFont="1" applyBorder="1" applyAlignment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top" wrapText="1"/>
    </xf>
    <xf numFmtId="4" fontId="9" fillId="0" borderId="0" xfId="0" applyNumberFormat="1" applyFont="1"/>
    <xf numFmtId="0" fontId="9" fillId="0" borderId="0" xfId="0" applyFont="1" applyAlignment="1"/>
    <xf numFmtId="4" fontId="9" fillId="0" borderId="0" xfId="0" applyNumberFormat="1" applyFont="1" applyAlignment="1"/>
    <xf numFmtId="0" fontId="5" fillId="2" borderId="24" xfId="1" applyFont="1" applyFill="1" applyBorder="1" applyAlignment="1">
      <alignment wrapText="1"/>
    </xf>
    <xf numFmtId="4" fontId="5" fillId="0" borderId="0" xfId="1" applyNumberFormat="1" applyFont="1" applyFill="1" applyBorder="1" applyAlignment="1"/>
    <xf numFmtId="2" fontId="7" fillId="0" borderId="22" xfId="0" applyNumberFormat="1" applyFont="1" applyBorder="1" applyAlignment="1"/>
    <xf numFmtId="0" fontId="7" fillId="0" borderId="5" xfId="0" applyFont="1" applyBorder="1" applyAlignment="1"/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4" fontId="7" fillId="0" borderId="12" xfId="3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4" fontId="7" fillId="0" borderId="8" xfId="3" applyNumberFormat="1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4" fontId="7" fillId="0" borderId="15" xfId="3" applyNumberFormat="1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4" fontId="5" fillId="0" borderId="27" xfId="1" applyNumberFormat="1" applyFont="1" applyFill="1" applyBorder="1" applyAlignment="1"/>
    <xf numFmtId="4" fontId="5" fillId="0" borderId="23" xfId="1" applyNumberFormat="1" applyFont="1" applyFill="1" applyBorder="1" applyAlignment="1"/>
    <xf numFmtId="2" fontId="7" fillId="0" borderId="21" xfId="0" applyNumberFormat="1" applyFont="1" applyBorder="1" applyAlignme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4" fontId="7" fillId="0" borderId="7" xfId="4" applyNumberFormat="1" applyFont="1" applyBorder="1"/>
    <xf numFmtId="4" fontId="7" fillId="0" borderId="11" xfId="4" applyNumberFormat="1" applyFont="1" applyBorder="1"/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wrapText="1"/>
    </xf>
    <xf numFmtId="0" fontId="5" fillId="0" borderId="4" xfId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24" xfId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1" fillId="0" borderId="20" xfId="0" applyNumberFormat="1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5" fillId="0" borderId="25" xfId="1" applyBorder="1" applyAlignment="1">
      <alignment horizontal="center"/>
    </xf>
    <xf numFmtId="0" fontId="12" fillId="0" borderId="25" xfId="1" applyFont="1" applyBorder="1" applyAlignment="1">
      <alignment horizontal="left"/>
    </xf>
    <xf numFmtId="4" fontId="9" fillId="0" borderId="12" xfId="4" applyNumberFormat="1" applyFont="1" applyBorder="1"/>
    <xf numFmtId="4" fontId="8" fillId="0" borderId="24" xfId="1" applyNumberFormat="1" applyFont="1" applyBorder="1"/>
    <xf numFmtId="4" fontId="7" fillId="0" borderId="10" xfId="0" applyNumberFormat="1" applyFont="1" applyBorder="1"/>
    <xf numFmtId="4" fontId="7" fillId="0" borderId="11" xfId="0" applyNumberFormat="1" applyFont="1" applyBorder="1"/>
    <xf numFmtId="4" fontId="7" fillId="0" borderId="12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4" fontId="7" fillId="0" borderId="8" xfId="0" applyNumberFormat="1" applyFont="1" applyBorder="1"/>
    <xf numFmtId="4" fontId="9" fillId="0" borderId="8" xfId="4" applyNumberFormat="1" applyFont="1" applyBorder="1"/>
    <xf numFmtId="0" fontId="5" fillId="0" borderId="18" xfId="1" applyBorder="1" applyAlignment="1">
      <alignment horizontal="center"/>
    </xf>
    <xf numFmtId="4" fontId="7" fillId="0" borderId="13" xfId="4" applyNumberFormat="1" applyFont="1" applyBorder="1"/>
    <xf numFmtId="4" fontId="7" fillId="0" borderId="14" xfId="0" applyNumberFormat="1" applyFont="1" applyBorder="1"/>
    <xf numFmtId="4" fontId="7" fillId="0" borderId="13" xfId="0" applyNumberFormat="1" applyFont="1" applyBorder="1"/>
    <xf numFmtId="4" fontId="7" fillId="0" borderId="15" xfId="0" applyNumberFormat="1" applyFont="1" applyBorder="1"/>
    <xf numFmtId="0" fontId="8" fillId="0" borderId="0" xfId="0" applyFont="1" applyAlignment="1">
      <alignment horizontal="left" vertical="top" wrapText="1"/>
    </xf>
    <xf numFmtId="4" fontId="9" fillId="2" borderId="0" xfId="0" applyNumberFormat="1" applyFont="1" applyFill="1"/>
    <xf numFmtId="0" fontId="8" fillId="2" borderId="0" xfId="1" applyFont="1" applyFill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4" fontId="9" fillId="0" borderId="15" xfId="4" applyNumberFormat="1" applyFont="1" applyBorder="1"/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center" vertical="center"/>
    </xf>
    <xf numFmtId="0" fontId="8" fillId="0" borderId="20" xfId="0" applyFont="1" applyBorder="1"/>
    <xf numFmtId="2" fontId="7" fillId="0" borderId="0" xfId="0" applyNumberFormat="1" applyFont="1"/>
    <xf numFmtId="2" fontId="7" fillId="0" borderId="2" xfId="0" applyNumberFormat="1" applyFont="1" applyBorder="1" applyAlignment="1">
      <alignment horizontal="center" vertical="center" wrapText="1"/>
    </xf>
    <xf numFmtId="2" fontId="9" fillId="2" borderId="0" xfId="0" applyNumberFormat="1" applyFont="1" applyFill="1"/>
    <xf numFmtId="2" fontId="8" fillId="2" borderId="0" xfId="1" applyNumberFormat="1" applyFont="1" applyFill="1" applyAlignment="1">
      <alignment horizontal="center" vertical="center" wrapText="1"/>
    </xf>
    <xf numFmtId="2" fontId="9" fillId="3" borderId="0" xfId="0" applyNumberFormat="1" applyFont="1" applyFill="1"/>
    <xf numFmtId="0" fontId="14" fillId="0" borderId="0" xfId="0" applyFont="1"/>
    <xf numFmtId="4" fontId="9" fillId="0" borderId="28" xfId="3" applyNumberFormat="1" applyFont="1" applyFill="1" applyBorder="1" applyAlignment="1">
      <alignment horizontal="center" vertical="center" wrapText="1"/>
    </xf>
    <xf numFmtId="0" fontId="8" fillId="0" borderId="28" xfId="1" applyFont="1" applyBorder="1" applyAlignment="1">
      <alignment vertical="center" wrapText="1"/>
    </xf>
    <xf numFmtId="0" fontId="8" fillId="0" borderId="32" xfId="1" applyFont="1" applyBorder="1" applyAlignment="1">
      <alignment vertical="center" wrapText="1"/>
    </xf>
    <xf numFmtId="0" fontId="8" fillId="0" borderId="26" xfId="1" applyFont="1" applyFill="1" applyBorder="1" applyAlignment="1">
      <alignment vertical="center" wrapText="1"/>
    </xf>
    <xf numFmtId="0" fontId="8" fillId="0" borderId="2" xfId="1" applyFont="1" applyBorder="1" applyAlignment="1">
      <alignment vertical="center" wrapText="1"/>
    </xf>
    <xf numFmtId="0" fontId="9" fillId="0" borderId="0" xfId="0" applyFont="1" applyBorder="1" applyAlignment="1">
      <alignment horizontal="left" vertical="top"/>
    </xf>
    <xf numFmtId="0" fontId="8" fillId="2" borderId="0" xfId="1" applyFont="1" applyFill="1" applyBorder="1" applyAlignment="1">
      <alignment vertical="center" wrapText="1"/>
    </xf>
    <xf numFmtId="0" fontId="8" fillId="2" borderId="33" xfId="1" applyFont="1" applyFill="1" applyBorder="1" applyAlignment="1">
      <alignment horizontal="center" vertical="center" wrapText="1"/>
    </xf>
    <xf numFmtId="4" fontId="5" fillId="2" borderId="23" xfId="1" applyNumberFormat="1" applyFont="1" applyFill="1" applyBorder="1" applyAlignment="1">
      <alignment wrapText="1"/>
    </xf>
    <xf numFmtId="0" fontId="7" fillId="0" borderId="0" xfId="0" applyFont="1" applyAlignment="1">
      <alignment horizontal="right" wrapText="1"/>
    </xf>
    <xf numFmtId="0" fontId="15" fillId="0" borderId="0" xfId="0" applyFont="1" applyAlignment="1"/>
    <xf numFmtId="2" fontId="15" fillId="0" borderId="0" xfId="0" applyNumberFormat="1" applyFont="1" applyBorder="1" applyAlignment="1"/>
    <xf numFmtId="0" fontId="16" fillId="0" borderId="0" xfId="0" applyFont="1"/>
    <xf numFmtId="0" fontId="5" fillId="0" borderId="0" xfId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28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11" fillId="0" borderId="28" xfId="0" applyNumberFormat="1" applyFont="1" applyBorder="1" applyAlignment="1">
      <alignment horizontal="center" wrapText="1"/>
    </xf>
    <xf numFmtId="2" fontId="5" fillId="0" borderId="10" xfId="1" applyNumberFormat="1" applyBorder="1" applyAlignment="1">
      <alignment horizontal="right"/>
    </xf>
    <xf numFmtId="2" fontId="7" fillId="0" borderId="11" xfId="0" applyNumberFormat="1" applyFont="1" applyBorder="1" applyAlignment="1">
      <alignment horizontal="right"/>
    </xf>
    <xf numFmtId="2" fontId="7" fillId="0" borderId="31" xfId="0" applyNumberFormat="1" applyFont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14" xfId="0" applyNumberFormat="1" applyFont="1" applyBorder="1" applyAlignment="1">
      <alignment horizontal="right"/>
    </xf>
    <xf numFmtId="2" fontId="7" fillId="0" borderId="13" xfId="0" applyNumberFormat="1" applyFont="1" applyBorder="1" applyAlignment="1">
      <alignment horizontal="right"/>
    </xf>
    <xf numFmtId="2" fontId="7" fillId="0" borderId="15" xfId="0" applyNumberFormat="1" applyFont="1" applyBorder="1" applyAlignment="1">
      <alignment horizontal="right"/>
    </xf>
    <xf numFmtId="2" fontId="5" fillId="0" borderId="0" xfId="1" applyNumberFormat="1" applyAlignment="1">
      <alignment horizontal="center" vertical="center" wrapText="1"/>
    </xf>
    <xf numFmtId="0" fontId="15" fillId="0" borderId="0" xfId="0" applyFont="1"/>
    <xf numFmtId="0" fontId="17" fillId="0" borderId="0" xfId="5"/>
    <xf numFmtId="3" fontId="5" fillId="0" borderId="0" xfId="5" applyNumberFormat="1" applyFont="1" applyAlignment="1">
      <alignment vertical="center"/>
    </xf>
    <xf numFmtId="0" fontId="18" fillId="0" borderId="2" xfId="5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5" fillId="0" borderId="0" xfId="5" applyFont="1"/>
    <xf numFmtId="0" fontId="17" fillId="0" borderId="0" xfId="5" applyAlignment="1">
      <alignment horizontal="left"/>
    </xf>
    <xf numFmtId="0" fontId="13" fillId="0" borderId="4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8" fillId="0" borderId="9" xfId="5" applyNumberFormat="1" applyFont="1" applyBorder="1" applyAlignment="1">
      <alignment horizontal="left"/>
    </xf>
    <xf numFmtId="0" fontId="5" fillId="0" borderId="16" xfId="1" applyBorder="1"/>
    <xf numFmtId="0" fontId="5" fillId="0" borderId="6" xfId="1" applyBorder="1"/>
    <xf numFmtId="2" fontId="5" fillId="0" borderId="6" xfId="1" applyNumberFormat="1" applyBorder="1"/>
    <xf numFmtId="4" fontId="2" fillId="0" borderId="6" xfId="1" applyNumberFormat="1" applyFont="1" applyBorder="1"/>
    <xf numFmtId="0" fontId="5" fillId="0" borderId="14" xfId="1" applyBorder="1"/>
    <xf numFmtId="4" fontId="2" fillId="0" borderId="23" xfId="1" applyNumberFormat="1" applyFont="1" applyBorder="1"/>
    <xf numFmtId="4" fontId="2" fillId="0" borderId="22" xfId="1" applyNumberFormat="1" applyFont="1" applyBorder="1"/>
    <xf numFmtId="4" fontId="2" fillId="0" borderId="19" xfId="1" applyNumberFormat="1" applyFont="1" applyBorder="1"/>
    <xf numFmtId="0" fontId="8" fillId="3" borderId="0" xfId="0" applyFont="1" applyFill="1" applyBorder="1" applyAlignment="1">
      <alignment horizontal="left" vertical="center" wrapText="1"/>
    </xf>
    <xf numFmtId="0" fontId="24" fillId="0" borderId="20" xfId="1" applyFont="1" applyBorder="1" applyAlignment="1">
      <alignment horizontal="center" vertical="center"/>
    </xf>
    <xf numFmtId="0" fontId="5" fillId="0" borderId="12" xfId="1" applyBorder="1"/>
    <xf numFmtId="0" fontId="5" fillId="0" borderId="8" xfId="1" applyBorder="1"/>
    <xf numFmtId="0" fontId="5" fillId="0" borderId="15" xfId="1" applyBorder="1"/>
    <xf numFmtId="0" fontId="8" fillId="0" borderId="0" xfId="5" applyFont="1"/>
    <xf numFmtId="0" fontId="19" fillId="0" borderId="30" xfId="5" applyFont="1" applyBorder="1" applyAlignment="1">
      <alignment horizontal="center" vertical="center" wrapText="1"/>
    </xf>
    <xf numFmtId="0" fontId="19" fillId="2" borderId="30" xfId="5" applyFont="1" applyFill="1" applyBorder="1" applyAlignment="1">
      <alignment horizontal="center" vertical="center" wrapText="1"/>
    </xf>
    <xf numFmtId="4" fontId="23" fillId="0" borderId="8" xfId="1" applyNumberFormat="1" applyFont="1" applyBorder="1" applyAlignment="1">
      <alignment horizontal="center"/>
    </xf>
    <xf numFmtId="0" fontId="5" fillId="0" borderId="8" xfId="1" applyFont="1" applyBorder="1"/>
    <xf numFmtId="3" fontId="5" fillId="2" borderId="8" xfId="5" applyNumberFormat="1" applyFont="1" applyFill="1" applyBorder="1" applyAlignment="1">
      <alignment horizontal="center" vertical="center"/>
    </xf>
    <xf numFmtId="4" fontId="8" fillId="0" borderId="0" xfId="5" applyNumberFormat="1" applyFont="1"/>
    <xf numFmtId="0" fontId="12" fillId="0" borderId="12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15" xfId="1" applyFont="1" applyBorder="1" applyAlignment="1">
      <alignment horizontal="left"/>
    </xf>
    <xf numFmtId="0" fontId="8" fillId="0" borderId="0" xfId="1" applyFont="1" applyAlignment="1"/>
    <xf numFmtId="0" fontId="18" fillId="0" borderId="20" xfId="5" applyFont="1" applyBorder="1" applyAlignment="1">
      <alignment horizontal="center" vertical="center" wrapText="1" shrinkToFit="1"/>
    </xf>
    <xf numFmtId="4" fontId="2" fillId="0" borderId="7" xfId="1" applyNumberFormat="1" applyFont="1" applyBorder="1"/>
    <xf numFmtId="4" fontId="2" fillId="0" borderId="13" xfId="1" applyNumberFormat="1" applyFont="1" applyBorder="1"/>
    <xf numFmtId="0" fontId="11" fillId="3" borderId="0" xfId="0" applyFont="1" applyFill="1" applyAlignment="1">
      <alignment horizontal="left" vertical="top" wrapText="1"/>
    </xf>
    <xf numFmtId="4" fontId="2" fillId="0" borderId="34" xfId="1" applyNumberFormat="1" applyFont="1" applyBorder="1"/>
    <xf numFmtId="4" fontId="2" fillId="0" borderId="35" xfId="1" applyNumberFormat="1" applyFont="1" applyBorder="1"/>
    <xf numFmtId="0" fontId="11" fillId="0" borderId="0" xfId="0" applyFont="1" applyBorder="1" applyAlignment="1">
      <alignment horizontal="center" wrapText="1"/>
    </xf>
    <xf numFmtId="4" fontId="9" fillId="0" borderId="0" xfId="4" applyNumberFormat="1" applyFont="1" applyBorder="1"/>
    <xf numFmtId="166" fontId="5" fillId="0" borderId="11" xfId="1" applyNumberFormat="1" applyBorder="1" applyAlignment="1">
      <alignment vertical="center"/>
    </xf>
    <xf numFmtId="166" fontId="5" fillId="0" borderId="7" xfId="1" applyNumberFormat="1" applyBorder="1" applyAlignment="1">
      <alignment vertical="center"/>
    </xf>
    <xf numFmtId="166" fontId="5" fillId="0" borderId="13" xfId="1" applyNumberFormat="1" applyBorder="1" applyAlignment="1">
      <alignment vertical="center"/>
    </xf>
    <xf numFmtId="4" fontId="9" fillId="0" borderId="24" xfId="4" applyNumberFormat="1" applyFont="1" applyBorder="1"/>
    <xf numFmtId="166" fontId="5" fillId="0" borderId="10" xfId="1" applyNumberFormat="1" applyBorder="1" applyAlignment="1">
      <alignment vertical="center"/>
    </xf>
    <xf numFmtId="166" fontId="5" fillId="0" borderId="6" xfId="1" applyNumberFormat="1" applyBorder="1" applyAlignment="1">
      <alignment vertical="center"/>
    </xf>
    <xf numFmtId="166" fontId="5" fillId="0" borderId="14" xfId="1" applyNumberFormat="1" applyBorder="1" applyAlignment="1">
      <alignment vertical="center"/>
    </xf>
    <xf numFmtId="4" fontId="9" fillId="0" borderId="31" xfId="4" applyNumberFormat="1" applyFont="1" applyBorder="1"/>
    <xf numFmtId="4" fontId="9" fillId="0" borderId="5" xfId="4" applyNumberFormat="1" applyFont="1" applyBorder="1"/>
    <xf numFmtId="4" fontId="7" fillId="0" borderId="10" xfId="4" applyNumberFormat="1" applyFont="1" applyBorder="1"/>
    <xf numFmtId="4" fontId="7" fillId="0" borderId="6" xfId="4" applyNumberFormat="1" applyFont="1" applyBorder="1"/>
    <xf numFmtId="4" fontId="7" fillId="0" borderId="14" xfId="4" applyNumberFormat="1" applyFont="1" applyBorder="1"/>
    <xf numFmtId="4" fontId="7" fillId="0" borderId="16" xfId="0" applyNumberFormat="1" applyFont="1" applyBorder="1"/>
    <xf numFmtId="4" fontId="7" fillId="0" borderId="17" xfId="0" applyNumberFormat="1" applyFont="1" applyBorder="1"/>
    <xf numFmtId="4" fontId="7" fillId="0" borderId="29" xfId="0" applyNumberFormat="1" applyFont="1" applyBorder="1"/>
    <xf numFmtId="4" fontId="7" fillId="0" borderId="8" xfId="3" applyNumberFormat="1" applyFont="1" applyFill="1" applyBorder="1" applyAlignment="1">
      <alignment vertical="center"/>
    </xf>
    <xf numFmtId="0" fontId="1" fillId="0" borderId="0" xfId="0" applyFont="1"/>
    <xf numFmtId="2" fontId="1" fillId="0" borderId="0" xfId="0" applyNumberFormat="1" applyFont="1"/>
    <xf numFmtId="4" fontId="26" fillId="0" borderId="0" xfId="0" applyNumberFormat="1" applyFont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4" fontId="20" fillId="3" borderId="0" xfId="0" applyNumberFormat="1" applyFont="1" applyFill="1"/>
    <xf numFmtId="2" fontId="20" fillId="3" borderId="0" xfId="0" applyNumberFormat="1" applyFont="1" applyFill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wrapText="1"/>
    </xf>
    <xf numFmtId="0" fontId="12" fillId="0" borderId="37" xfId="0" applyFont="1" applyBorder="1" applyAlignment="1">
      <alignment wrapText="1"/>
    </xf>
    <xf numFmtId="0" fontId="12" fillId="0" borderId="38" xfId="0" applyFont="1" applyBorder="1" applyAlignment="1">
      <alignment wrapText="1"/>
    </xf>
    <xf numFmtId="0" fontId="27" fillId="0" borderId="0" xfId="0" applyFont="1" applyAlignment="1">
      <alignment shrinkToFit="1"/>
    </xf>
    <xf numFmtId="0" fontId="27" fillId="0" borderId="0" xfId="0" applyFont="1" applyAlignment="1">
      <alignment horizontal="right" shrinkToFit="1"/>
    </xf>
    <xf numFmtId="0" fontId="28" fillId="0" borderId="0" xfId="0" applyFont="1"/>
    <xf numFmtId="0" fontId="29" fillId="0" borderId="0" xfId="0" applyFont="1"/>
    <xf numFmtId="0" fontId="27" fillId="0" borderId="0" xfId="0" applyFont="1"/>
    <xf numFmtId="0" fontId="31" fillId="0" borderId="32" xfId="0" applyFont="1" applyBorder="1" applyAlignment="1">
      <alignment horizontal="center" vertical="center" shrinkToFit="1"/>
    </xf>
    <xf numFmtId="0" fontId="31" fillId="0" borderId="2" xfId="0" applyFont="1" applyBorder="1" applyAlignment="1">
      <alignment horizontal="center" vertical="center" shrinkToFit="1"/>
    </xf>
    <xf numFmtId="0" fontId="32" fillId="0" borderId="2" xfId="0" applyFont="1" applyBorder="1" applyAlignment="1">
      <alignment horizontal="center" vertical="center" shrinkToFit="1"/>
    </xf>
    <xf numFmtId="0" fontId="32" fillId="0" borderId="20" xfId="0" applyFont="1" applyBorder="1" applyAlignment="1">
      <alignment horizontal="center" wrapText="1"/>
    </xf>
    <xf numFmtId="0" fontId="34" fillId="0" borderId="6" xfId="0" applyFont="1" applyBorder="1" applyAlignment="1">
      <alignment horizontal="center" vertical="center"/>
    </xf>
    <xf numFmtId="1" fontId="9" fillId="0" borderId="11" xfId="1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7" xfId="0" applyFont="1" applyBorder="1" applyAlignment="1">
      <alignment horizontal="left" vertical="center" wrapText="1"/>
    </xf>
    <xf numFmtId="3" fontId="11" fillId="0" borderId="19" xfId="0" applyNumberFormat="1" applyFont="1" applyBorder="1"/>
    <xf numFmtId="3" fontId="37" fillId="0" borderId="14" xfId="0" applyNumberFormat="1" applyFont="1" applyBorder="1" applyAlignment="1">
      <alignment shrinkToFit="1"/>
    </xf>
    <xf numFmtId="3" fontId="38" fillId="0" borderId="13" xfId="0" applyNumberFormat="1" applyFont="1" applyBorder="1"/>
    <xf numFmtId="0" fontId="37" fillId="0" borderId="40" xfId="0" applyFont="1" applyBorder="1" applyAlignment="1">
      <alignment shrinkToFit="1"/>
    </xf>
    <xf numFmtId="0" fontId="0" fillId="0" borderId="0" xfId="0" applyAlignment="1">
      <alignment shrinkToFit="1"/>
    </xf>
    <xf numFmtId="167" fontId="30" fillId="0" borderId="0" xfId="0" applyNumberFormat="1" applyFont="1" applyAlignment="1">
      <alignment horizontal="center" shrinkToFit="1"/>
    </xf>
    <xf numFmtId="0" fontId="13" fillId="0" borderId="0" xfId="0" applyFont="1" applyAlignment="1">
      <alignment shrinkToFit="1"/>
    </xf>
    <xf numFmtId="0" fontId="33" fillId="0" borderId="0" xfId="0" applyFont="1"/>
    <xf numFmtId="0" fontId="39" fillId="0" borderId="0" xfId="6" applyBorder="1" applyAlignment="1"/>
    <xf numFmtId="3" fontId="27" fillId="0" borderId="0" xfId="0" applyNumberFormat="1" applyFont="1" applyAlignment="1">
      <alignment shrinkToFit="1"/>
    </xf>
    <xf numFmtId="0" fontId="40" fillId="0" borderId="0" xfId="0" applyFont="1" applyAlignment="1">
      <alignment shrinkToFit="1"/>
    </xf>
    <xf numFmtId="4" fontId="40" fillId="0" borderId="39" xfId="0" applyNumberFormat="1" applyFont="1" applyBorder="1" applyAlignment="1">
      <alignment horizontal="center" vertical="center" shrinkToFit="1"/>
    </xf>
    <xf numFmtId="4" fontId="40" fillId="0" borderId="6" xfId="0" applyNumberFormat="1" applyFont="1" applyBorder="1" applyAlignment="1">
      <alignment horizontal="center" vertical="center" shrinkToFit="1"/>
    </xf>
    <xf numFmtId="4" fontId="26" fillId="0" borderId="8" xfId="0" applyNumberFormat="1" applyFont="1" applyBorder="1" applyAlignment="1">
      <alignment horizontal="center" vertical="center" shrinkToFit="1"/>
    </xf>
    <xf numFmtId="4" fontId="41" fillId="0" borderId="15" xfId="0" applyNumberFormat="1" applyFont="1" applyBorder="1" applyAlignment="1">
      <alignment horizontal="center" vertical="center" shrinkToFit="1"/>
    </xf>
    <xf numFmtId="4" fontId="41" fillId="0" borderId="41" xfId="0" applyNumberFormat="1" applyFont="1" applyBorder="1" applyAlignment="1">
      <alignment horizontal="center" vertical="center" shrinkToFit="1"/>
    </xf>
    <xf numFmtId="4" fontId="26" fillId="0" borderId="12" xfId="0" applyNumberFormat="1" applyFont="1" applyBorder="1" applyAlignment="1">
      <alignment horizontal="center" vertical="center" shrinkToFit="1"/>
    </xf>
    <xf numFmtId="4" fontId="41" fillId="0" borderId="42" xfId="0" applyNumberFormat="1" applyFont="1" applyBorder="1" applyAlignment="1">
      <alignment horizontal="center" vertical="center" shrinkToFit="1"/>
    </xf>
    <xf numFmtId="4" fontId="41" fillId="0" borderId="43" xfId="0" applyNumberFormat="1" applyFont="1" applyBorder="1" applyAlignment="1">
      <alignment horizontal="center" vertical="center" shrinkToFit="1"/>
    </xf>
    <xf numFmtId="2" fontId="7" fillId="0" borderId="6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166" fontId="5" fillId="0" borderId="6" xfId="1" applyNumberFormat="1" applyBorder="1" applyAlignment="1">
      <alignment horizontal="right" vertical="center"/>
    </xf>
    <xf numFmtId="166" fontId="5" fillId="0" borderId="7" xfId="1" applyNumberFormat="1" applyBorder="1" applyAlignment="1">
      <alignment horizontal="right" vertical="center"/>
    </xf>
    <xf numFmtId="4" fontId="20" fillId="0" borderId="12" xfId="4" applyNumberFormat="1" applyFont="1" applyBorder="1" applyAlignment="1">
      <alignment horizontal="right" vertical="center"/>
    </xf>
    <xf numFmtId="4" fontId="20" fillId="0" borderId="0" xfId="4" applyNumberFormat="1" applyFont="1" applyBorder="1" applyAlignment="1">
      <alignment horizontal="right" vertical="center"/>
    </xf>
    <xf numFmtId="4" fontId="9" fillId="0" borderId="8" xfId="4" applyNumberFormat="1" applyFont="1" applyBorder="1" applyAlignment="1">
      <alignment horizontal="right" vertical="center"/>
    </xf>
    <xf numFmtId="4" fontId="7" fillId="0" borderId="6" xfId="4" applyNumberFormat="1" applyFont="1" applyBorder="1" applyAlignment="1">
      <alignment horizontal="right" vertical="center"/>
    </xf>
    <xf numFmtId="4" fontId="7" fillId="0" borderId="7" xfId="4" applyNumberFormat="1" applyFont="1" applyBorder="1" applyAlignment="1">
      <alignment horizontal="right" vertical="center"/>
    </xf>
    <xf numFmtId="4" fontId="8" fillId="0" borderId="24" xfId="1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4" fontId="7" fillId="0" borderId="31" xfId="0" applyNumberFormat="1" applyFont="1" applyBorder="1" applyAlignment="1">
      <alignment horizontal="right" vertical="center"/>
    </xf>
    <xf numFmtId="4" fontId="20" fillId="0" borderId="8" xfId="4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4" fontId="20" fillId="0" borderId="15" xfId="4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horizontal="right" vertical="center"/>
    </xf>
    <xf numFmtId="3" fontId="1" fillId="0" borderId="44" xfId="0" applyNumberFormat="1" applyFont="1" applyBorder="1" applyAlignment="1">
      <alignment horizontal="right" vertical="center" wrapText="1"/>
    </xf>
    <xf numFmtId="3" fontId="1" fillId="0" borderId="45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horizontal="right" vertical="center" wrapText="1"/>
    </xf>
    <xf numFmtId="4" fontId="1" fillId="0" borderId="47" xfId="4" applyNumberFormat="1" applyFont="1" applyBorder="1" applyAlignment="1">
      <alignment horizontal="right" vertical="center"/>
    </xf>
    <xf numFmtId="4" fontId="1" fillId="0" borderId="25" xfId="4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right" vertical="center"/>
    </xf>
    <xf numFmtId="3" fontId="1" fillId="0" borderId="48" xfId="0" applyNumberFormat="1" applyFont="1" applyBorder="1" applyAlignment="1">
      <alignment horizontal="right" vertical="center" wrapText="1"/>
    </xf>
    <xf numFmtId="3" fontId="1" fillId="0" borderId="25" xfId="0" applyNumberFormat="1" applyFont="1" applyBorder="1" applyAlignment="1">
      <alignment horizontal="right" vertical="center" wrapText="1"/>
    </xf>
    <xf numFmtId="3" fontId="1" fillId="0" borderId="41" xfId="0" applyNumberFormat="1" applyFont="1" applyBorder="1" applyAlignment="1">
      <alignment horizontal="right" vertical="center" wrapText="1"/>
    </xf>
    <xf numFmtId="166" fontId="5" fillId="0" borderId="10" xfId="1" applyNumberFormat="1" applyBorder="1" applyAlignment="1">
      <alignment horizontal="right" vertical="center"/>
    </xf>
    <xf numFmtId="166" fontId="5" fillId="0" borderId="11" xfId="1" applyNumberFormat="1" applyBorder="1" applyAlignment="1">
      <alignment horizontal="right" vertical="center"/>
    </xf>
    <xf numFmtId="4" fontId="9" fillId="0" borderId="12" xfId="4" applyNumberFormat="1" applyFont="1" applyBorder="1" applyAlignment="1">
      <alignment horizontal="right" vertical="center"/>
    </xf>
    <xf numFmtId="166" fontId="5" fillId="0" borderId="14" xfId="1" applyNumberFormat="1" applyBorder="1" applyAlignment="1">
      <alignment horizontal="right" vertical="center"/>
    </xf>
    <xf numFmtId="166" fontId="5" fillId="0" borderId="13" xfId="1" applyNumberFormat="1" applyBorder="1" applyAlignment="1">
      <alignment horizontal="right" vertical="center"/>
    </xf>
    <xf numFmtId="4" fontId="9" fillId="0" borderId="15" xfId="4" applyNumberFormat="1" applyFont="1" applyBorder="1" applyAlignment="1">
      <alignment horizontal="right" vertical="center"/>
    </xf>
    <xf numFmtId="4" fontId="7" fillId="0" borderId="10" xfId="4" applyNumberFormat="1" applyFont="1" applyBorder="1" applyAlignment="1">
      <alignment horizontal="right" vertical="center"/>
    </xf>
    <xf numFmtId="4" fontId="7" fillId="0" borderId="11" xfId="4" applyNumberFormat="1" applyFont="1" applyBorder="1" applyAlignment="1">
      <alignment horizontal="right" vertical="center"/>
    </xf>
    <xf numFmtId="4" fontId="7" fillId="0" borderId="14" xfId="4" applyNumberFormat="1" applyFont="1" applyBorder="1" applyAlignment="1">
      <alignment horizontal="right" vertical="center"/>
    </xf>
    <xf numFmtId="4" fontId="7" fillId="0" borderId="13" xfId="4" applyNumberFormat="1" applyFont="1" applyBorder="1" applyAlignment="1">
      <alignment horizontal="right" vertical="center"/>
    </xf>
    <xf numFmtId="2" fontId="7" fillId="0" borderId="10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right"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right" vertical="center"/>
    </xf>
    <xf numFmtId="2" fontId="7" fillId="0" borderId="13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0" fontId="5" fillId="0" borderId="0" xfId="1" applyBorder="1" applyAlignment="1">
      <alignment horizontal="left" vertical="center" wrapText="1"/>
    </xf>
    <xf numFmtId="0" fontId="17" fillId="0" borderId="0" xfId="5" applyAlignment="1">
      <alignment horizontal="right"/>
    </xf>
    <xf numFmtId="0" fontId="12" fillId="0" borderId="25" xfId="1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wrapText="1"/>
    </xf>
    <xf numFmtId="4" fontId="10" fillId="0" borderId="9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25" fillId="0" borderId="0" xfId="1" applyFont="1" applyAlignment="1">
      <alignment horizontal="left"/>
    </xf>
    <xf numFmtId="0" fontId="20" fillId="4" borderId="0" xfId="1" applyFont="1" applyFill="1" applyAlignment="1">
      <alignment horizontal="center"/>
    </xf>
    <xf numFmtId="0" fontId="2" fillId="4" borderId="0" xfId="1" applyFont="1" applyFill="1" applyAlignment="1">
      <alignment horizontal="center"/>
    </xf>
    <xf numFmtId="0" fontId="5" fillId="4" borderId="0" xfId="1" applyFill="1" applyAlignment="1">
      <alignment horizontal="center"/>
    </xf>
    <xf numFmtId="0" fontId="30" fillId="0" borderId="0" xfId="0" applyFont="1" applyAlignment="1">
      <alignment horizontal="center" shrinkToFit="1"/>
    </xf>
    <xf numFmtId="0" fontId="42" fillId="0" borderId="0" xfId="0" applyFont="1" applyAlignment="1">
      <alignment horizontal="center" vertical="center" wrapText="1" shrinkToFit="1"/>
    </xf>
    <xf numFmtId="0" fontId="27" fillId="0" borderId="0" xfId="0" applyFont="1" applyAlignment="1">
      <alignment horizontal="center" vertical="center" wrapText="1" shrinkToFit="1"/>
    </xf>
    <xf numFmtId="0" fontId="27" fillId="0" borderId="9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 wrapText="1" shrinkToFit="1"/>
    </xf>
    <xf numFmtId="0" fontId="27" fillId="0" borderId="9" xfId="0" applyFont="1" applyBorder="1" applyAlignment="1">
      <alignment horizontal="center" wrapText="1" shrinkToFit="1"/>
    </xf>
  </cellXfs>
  <cellStyles count="7">
    <cellStyle name="Hypertextový odkaz" xfId="6" builtinId="8"/>
    <cellStyle name="Měna" xfId="3" builtinId="4"/>
    <cellStyle name="Normální" xfId="0" builtinId="0"/>
    <cellStyle name="normální 2" xfId="1" xr:uid="{BA5A2642-C0E7-4B34-87FE-76064641D918}"/>
    <cellStyle name="Normální 2 2" xfId="4" xr:uid="{4A83948C-0BE2-4552-8770-FB89D1118AE1}"/>
    <cellStyle name="Normální 3" xfId="2" xr:uid="{965D7B31-9AE3-4C04-A5CC-3E72C8A66A85}"/>
    <cellStyle name="Normální 4" xfId="5" xr:uid="{ED2E32A4-C038-411C-B087-77B919434198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252CD-6331-4DAB-9BEF-2AF0A08C6021}">
  <sheetPr filterMode="1">
    <tabColor rgb="FFFFC000"/>
  </sheetPr>
  <dimension ref="A1:M246"/>
  <sheetViews>
    <sheetView tabSelected="1" zoomScale="90" zoomScaleNormal="9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C231" sqref="C231"/>
    </sheetView>
  </sheetViews>
  <sheetFormatPr defaultColWidth="8.85546875" defaultRowHeight="12.75" x14ac:dyDescent="0.2"/>
  <cols>
    <col min="1" max="1" width="5.7109375" style="7" customWidth="1"/>
    <col min="2" max="2" width="6.7109375" style="7" customWidth="1"/>
    <col min="3" max="3" width="57.28515625" style="30" customWidth="1"/>
    <col min="4" max="4" width="13.7109375" style="23" customWidth="1"/>
    <col min="5" max="5" width="2.7109375" style="2" customWidth="1"/>
    <col min="6" max="6" width="13.7109375" style="2" customWidth="1"/>
    <col min="7" max="7" width="2.7109375" style="2" customWidth="1"/>
    <col min="8" max="8" width="14.140625" style="2" customWidth="1"/>
    <col min="9" max="9" width="11.7109375" style="2" customWidth="1"/>
    <col min="10" max="10" width="13.85546875" style="2" customWidth="1"/>
    <col min="11" max="11" width="12.7109375" style="2" customWidth="1"/>
    <col min="12" max="12" width="9" style="2" customWidth="1"/>
    <col min="13" max="13" width="11.140625" style="2" customWidth="1"/>
    <col min="14" max="16" width="8.85546875" style="2"/>
    <col min="17" max="17" width="13.5703125" style="2" customWidth="1"/>
    <col min="18" max="16384" width="8.85546875" style="2"/>
  </cols>
  <sheetData>
    <row r="1" spans="1:13" ht="15" x14ac:dyDescent="0.25">
      <c r="A1" s="119" t="s">
        <v>126</v>
      </c>
      <c r="B1" s="2"/>
      <c r="E1" s="3"/>
      <c r="F1" s="3"/>
    </row>
    <row r="2" spans="1:13" s="4" customFormat="1" x14ac:dyDescent="0.2">
      <c r="C2" s="31"/>
      <c r="D2" s="32"/>
      <c r="E2" s="5"/>
      <c r="F2" s="5"/>
      <c r="H2" s="6" t="s">
        <v>274</v>
      </c>
      <c r="M2" s="6"/>
    </row>
    <row r="4" spans="1:13" ht="25.5" customHeight="1" x14ac:dyDescent="0.2">
      <c r="A4" s="311" t="s">
        <v>56</v>
      </c>
      <c r="B4" s="311"/>
      <c r="C4" s="311"/>
      <c r="D4" s="311"/>
      <c r="E4" s="311"/>
      <c r="F4" s="311"/>
      <c r="G4" s="311"/>
      <c r="H4" s="311"/>
    </row>
    <row r="5" spans="1:13" x14ac:dyDescent="0.2">
      <c r="A5" s="9" t="s">
        <v>57</v>
      </c>
      <c r="B5" s="2"/>
    </row>
    <row r="6" spans="1:13" ht="27" customHeight="1" x14ac:dyDescent="0.2">
      <c r="A6" s="1" t="s">
        <v>127</v>
      </c>
      <c r="B6" s="2"/>
      <c r="F6" s="33"/>
      <c r="H6" s="129" t="s">
        <v>122</v>
      </c>
    </row>
    <row r="7" spans="1:13" ht="6" customHeight="1" x14ac:dyDescent="0.2">
      <c r="F7" s="307" t="s">
        <v>236</v>
      </c>
      <c r="H7" s="309" t="s">
        <v>237</v>
      </c>
    </row>
    <row r="8" spans="1:13" ht="16.149999999999999" customHeight="1" x14ac:dyDescent="0.2">
      <c r="A8" s="43" t="s">
        <v>128</v>
      </c>
      <c r="F8" s="307"/>
      <c r="H8" s="309"/>
    </row>
    <row r="9" spans="1:13" ht="22.15" customHeight="1" thickBot="1" x14ac:dyDescent="0.25">
      <c r="A9" s="43"/>
      <c r="D9" s="34" t="s">
        <v>12</v>
      </c>
      <c r="F9" s="308"/>
      <c r="H9" s="310"/>
    </row>
    <row r="10" spans="1:13" ht="39" thickBot="1" x14ac:dyDescent="0.25">
      <c r="A10" s="122" t="s">
        <v>0</v>
      </c>
      <c r="B10" s="124" t="s">
        <v>1</v>
      </c>
      <c r="C10" s="123" t="s">
        <v>120</v>
      </c>
      <c r="D10" s="35" t="s">
        <v>55</v>
      </c>
      <c r="E10" s="39"/>
      <c r="F10" s="10" t="s">
        <v>58</v>
      </c>
      <c r="G10" s="39"/>
      <c r="H10" s="10" t="s">
        <v>58</v>
      </c>
      <c r="I10" s="11"/>
      <c r="J10" s="12"/>
      <c r="K10" s="13"/>
    </row>
    <row r="11" spans="1:13" ht="13.5" hidden="1" thickBot="1" x14ac:dyDescent="0.25">
      <c r="A11" s="121" t="s">
        <v>121</v>
      </c>
      <c r="B11" s="121"/>
      <c r="C11" s="125" t="s">
        <v>2</v>
      </c>
      <c r="D11" s="120"/>
      <c r="E11" s="126"/>
      <c r="F11" s="127"/>
      <c r="G11" s="126"/>
      <c r="H11" s="127"/>
      <c r="I11" s="12"/>
      <c r="J11" s="12"/>
      <c r="K11" s="13"/>
    </row>
    <row r="12" spans="1:13" ht="22.9" hidden="1" customHeight="1" x14ac:dyDescent="0.25">
      <c r="A12" s="90">
        <v>7039</v>
      </c>
      <c r="B12" s="90">
        <v>3117</v>
      </c>
      <c r="C12" s="91" t="s">
        <v>71</v>
      </c>
      <c r="D12" s="166">
        <v>36000</v>
      </c>
      <c r="E12" s="19"/>
      <c r="F12" s="161"/>
      <c r="G12" s="51"/>
      <c r="H12" s="128">
        <f t="shared" ref="H12:H75" si="0">D12-F12</f>
        <v>36000</v>
      </c>
      <c r="I12" s="12"/>
      <c r="J12" s="12"/>
      <c r="K12" s="13"/>
    </row>
    <row r="13" spans="1:13" ht="15" hidden="1" x14ac:dyDescent="0.25">
      <c r="A13" s="90">
        <v>7040</v>
      </c>
      <c r="B13" s="90">
        <v>3117</v>
      </c>
      <c r="C13" s="91" t="s">
        <v>129</v>
      </c>
      <c r="D13" s="167">
        <v>36000</v>
      </c>
      <c r="E13" s="19"/>
      <c r="F13" s="162"/>
      <c r="G13" s="51"/>
      <c r="H13" s="25">
        <f t="shared" si="0"/>
        <v>36000</v>
      </c>
      <c r="I13" s="12"/>
      <c r="J13" s="12"/>
      <c r="K13" s="13"/>
    </row>
    <row r="14" spans="1:13" ht="15" hidden="1" x14ac:dyDescent="0.25">
      <c r="A14" s="90">
        <v>7044</v>
      </c>
      <c r="B14" s="90">
        <v>3117</v>
      </c>
      <c r="C14" s="91" t="s">
        <v>130</v>
      </c>
      <c r="D14" s="167">
        <v>20000</v>
      </c>
      <c r="E14" s="19"/>
      <c r="F14" s="162"/>
      <c r="G14" s="51"/>
      <c r="H14" s="25">
        <f t="shared" si="0"/>
        <v>20000</v>
      </c>
      <c r="I14" s="12"/>
      <c r="J14" s="12"/>
      <c r="K14" s="13"/>
    </row>
    <row r="15" spans="1:13" ht="15" hidden="1" x14ac:dyDescent="0.25">
      <c r="A15" s="90">
        <v>7046</v>
      </c>
      <c r="B15" s="90">
        <v>3117</v>
      </c>
      <c r="C15" s="91" t="s">
        <v>131</v>
      </c>
      <c r="D15" s="167">
        <v>36000</v>
      </c>
      <c r="E15" s="19"/>
      <c r="F15" s="162"/>
      <c r="G15" s="51"/>
      <c r="H15" s="25">
        <f t="shared" si="0"/>
        <v>36000</v>
      </c>
      <c r="I15" s="12"/>
      <c r="J15" s="12"/>
      <c r="K15" s="13"/>
    </row>
    <row r="16" spans="1:13" ht="15" hidden="1" x14ac:dyDescent="0.25">
      <c r="A16" s="90">
        <v>7047</v>
      </c>
      <c r="B16" s="90">
        <v>3117</v>
      </c>
      <c r="C16" s="91" t="s">
        <v>132</v>
      </c>
      <c r="D16" s="167">
        <v>36000</v>
      </c>
      <c r="E16" s="19"/>
      <c r="F16" s="162"/>
      <c r="G16" s="51"/>
      <c r="H16" s="25">
        <f t="shared" si="0"/>
        <v>36000</v>
      </c>
      <c r="I16" s="12"/>
      <c r="J16" s="12"/>
      <c r="K16" s="13"/>
    </row>
    <row r="17" spans="1:11" ht="15" hidden="1" x14ac:dyDescent="0.25">
      <c r="A17" s="90">
        <v>7051</v>
      </c>
      <c r="B17" s="90">
        <v>3117</v>
      </c>
      <c r="C17" s="91" t="s">
        <v>133</v>
      </c>
      <c r="D17" s="167">
        <v>54000</v>
      </c>
      <c r="E17" s="19"/>
      <c r="F17" s="162"/>
      <c r="G17" s="51"/>
      <c r="H17" s="25">
        <f t="shared" si="0"/>
        <v>54000</v>
      </c>
      <c r="I17" s="12"/>
      <c r="J17" s="12"/>
      <c r="K17" s="13"/>
    </row>
    <row r="18" spans="1:11" ht="15" hidden="1" x14ac:dyDescent="0.25">
      <c r="A18" s="90">
        <v>7052</v>
      </c>
      <c r="B18" s="90">
        <v>3117</v>
      </c>
      <c r="C18" s="91" t="s">
        <v>110</v>
      </c>
      <c r="D18" s="167">
        <v>54000</v>
      </c>
      <c r="E18" s="19"/>
      <c r="F18" s="162"/>
      <c r="G18" s="51"/>
      <c r="H18" s="25">
        <f t="shared" si="0"/>
        <v>54000</v>
      </c>
      <c r="I18" s="12"/>
      <c r="J18" s="12"/>
      <c r="K18" s="13"/>
    </row>
    <row r="19" spans="1:11" ht="15" hidden="1" x14ac:dyDescent="0.25">
      <c r="A19" s="90">
        <v>7054</v>
      </c>
      <c r="B19" s="90">
        <v>3117</v>
      </c>
      <c r="C19" s="91" t="s">
        <v>134</v>
      </c>
      <c r="D19" s="167">
        <v>20000</v>
      </c>
      <c r="E19" s="19"/>
      <c r="F19" s="162"/>
      <c r="G19" s="51"/>
      <c r="H19" s="25">
        <f t="shared" si="0"/>
        <v>20000</v>
      </c>
      <c r="I19" s="12"/>
      <c r="J19" s="12"/>
      <c r="K19" s="13"/>
    </row>
    <row r="20" spans="1:11" ht="15" hidden="1" x14ac:dyDescent="0.25">
      <c r="A20" s="90">
        <v>7055</v>
      </c>
      <c r="B20" s="90">
        <v>3113</v>
      </c>
      <c r="C20" s="91" t="s">
        <v>135</v>
      </c>
      <c r="D20" s="167">
        <v>183000</v>
      </c>
      <c r="E20" s="19"/>
      <c r="F20" s="162"/>
      <c r="G20" s="51"/>
      <c r="H20" s="25">
        <f t="shared" si="0"/>
        <v>183000</v>
      </c>
      <c r="I20" s="12"/>
      <c r="J20" s="12"/>
      <c r="K20" s="13"/>
    </row>
    <row r="21" spans="1:11" ht="15" hidden="1" x14ac:dyDescent="0.25">
      <c r="A21" s="90">
        <v>7056</v>
      </c>
      <c r="B21" s="90">
        <v>3113</v>
      </c>
      <c r="C21" s="91" t="s">
        <v>73</v>
      </c>
      <c r="D21" s="167">
        <v>530000</v>
      </c>
      <c r="E21" s="19"/>
      <c r="F21" s="162"/>
      <c r="G21" s="51"/>
      <c r="H21" s="25">
        <f t="shared" si="0"/>
        <v>530000</v>
      </c>
      <c r="I21" s="12"/>
      <c r="J21" s="12"/>
      <c r="K21" s="13"/>
    </row>
    <row r="22" spans="1:11" ht="15" hidden="1" x14ac:dyDescent="0.25">
      <c r="A22" s="90">
        <v>7057</v>
      </c>
      <c r="B22" s="90">
        <v>3113</v>
      </c>
      <c r="C22" s="91" t="s">
        <v>75</v>
      </c>
      <c r="D22" s="167">
        <v>439000</v>
      </c>
      <c r="E22" s="19"/>
      <c r="F22" s="162"/>
      <c r="G22" s="51"/>
      <c r="H22" s="25">
        <f t="shared" si="0"/>
        <v>439000</v>
      </c>
      <c r="I22" s="12"/>
      <c r="J22" s="12"/>
      <c r="K22" s="13"/>
    </row>
    <row r="23" spans="1:11" ht="15" hidden="1" x14ac:dyDescent="0.25">
      <c r="A23" s="90">
        <v>7058</v>
      </c>
      <c r="B23" s="90">
        <v>3113</v>
      </c>
      <c r="C23" s="91" t="s">
        <v>115</v>
      </c>
      <c r="D23" s="167">
        <v>366000</v>
      </c>
      <c r="E23" s="19"/>
      <c r="F23" s="162"/>
      <c r="G23" s="51"/>
      <c r="H23" s="25">
        <f t="shared" si="0"/>
        <v>366000</v>
      </c>
      <c r="I23" s="12"/>
      <c r="J23" s="12"/>
      <c r="K23" s="13"/>
    </row>
    <row r="24" spans="1:11" ht="15" hidden="1" x14ac:dyDescent="0.25">
      <c r="A24" s="90">
        <v>7060</v>
      </c>
      <c r="B24" s="90">
        <v>3113</v>
      </c>
      <c r="C24" s="91" t="s">
        <v>136</v>
      </c>
      <c r="D24" s="167">
        <v>329000</v>
      </c>
      <c r="E24" s="19"/>
      <c r="F24" s="162"/>
      <c r="G24" s="51"/>
      <c r="H24" s="25">
        <f t="shared" si="0"/>
        <v>329000</v>
      </c>
      <c r="I24" s="12"/>
      <c r="J24" s="12"/>
      <c r="K24" s="13"/>
    </row>
    <row r="25" spans="1:11" ht="15" hidden="1" x14ac:dyDescent="0.25">
      <c r="A25" s="90">
        <v>7061</v>
      </c>
      <c r="B25" s="90">
        <v>3113</v>
      </c>
      <c r="C25" s="91" t="s">
        <v>72</v>
      </c>
      <c r="D25" s="167">
        <v>183000</v>
      </c>
      <c r="E25" s="19"/>
      <c r="F25" s="162"/>
      <c r="G25" s="51"/>
      <c r="H25" s="25">
        <f t="shared" si="0"/>
        <v>183000</v>
      </c>
      <c r="I25" s="12"/>
      <c r="J25" s="12"/>
      <c r="K25" s="13"/>
    </row>
    <row r="26" spans="1:11" ht="15" hidden="1" x14ac:dyDescent="0.25">
      <c r="A26" s="90">
        <v>7062</v>
      </c>
      <c r="B26" s="90">
        <v>3113</v>
      </c>
      <c r="C26" s="91" t="s">
        <v>116</v>
      </c>
      <c r="D26" s="167">
        <v>292000</v>
      </c>
      <c r="E26" s="19"/>
      <c r="F26" s="162"/>
      <c r="G26" s="51"/>
      <c r="H26" s="25">
        <f t="shared" si="0"/>
        <v>292000</v>
      </c>
      <c r="I26" s="12"/>
      <c r="J26" s="12"/>
      <c r="K26" s="13"/>
    </row>
    <row r="27" spans="1:11" ht="15" hidden="1" x14ac:dyDescent="0.25">
      <c r="A27" s="90">
        <v>7063</v>
      </c>
      <c r="B27" s="90">
        <v>3113</v>
      </c>
      <c r="C27" s="91" t="s">
        <v>137</v>
      </c>
      <c r="D27" s="167">
        <v>36000</v>
      </c>
      <c r="E27" s="19"/>
      <c r="F27" s="162"/>
      <c r="G27" s="51"/>
      <c r="H27" s="25">
        <f t="shared" si="0"/>
        <v>36000</v>
      </c>
      <c r="I27" s="12"/>
      <c r="J27" s="12"/>
      <c r="K27" s="13"/>
    </row>
    <row r="28" spans="1:11" ht="15" hidden="1" x14ac:dyDescent="0.25">
      <c r="A28" s="90">
        <v>7064</v>
      </c>
      <c r="B28" s="90">
        <v>3113</v>
      </c>
      <c r="C28" s="91" t="s">
        <v>76</v>
      </c>
      <c r="D28" s="167">
        <v>128000</v>
      </c>
      <c r="E28" s="19"/>
      <c r="F28" s="162"/>
      <c r="G28" s="51"/>
      <c r="H28" s="25">
        <f t="shared" si="0"/>
        <v>128000</v>
      </c>
      <c r="I28" s="12"/>
      <c r="J28" s="12"/>
      <c r="K28" s="13"/>
    </row>
    <row r="29" spans="1:11" ht="15" hidden="1" x14ac:dyDescent="0.25">
      <c r="A29" s="90">
        <v>7065</v>
      </c>
      <c r="B29" s="90">
        <v>3113</v>
      </c>
      <c r="C29" s="91" t="s">
        <v>74</v>
      </c>
      <c r="D29" s="167">
        <v>183000</v>
      </c>
      <c r="E29" s="19"/>
      <c r="F29" s="162"/>
      <c r="G29" s="51"/>
      <c r="H29" s="25">
        <f t="shared" si="0"/>
        <v>183000</v>
      </c>
      <c r="I29" s="12"/>
      <c r="J29" s="12"/>
      <c r="K29" s="13"/>
    </row>
    <row r="30" spans="1:11" ht="15" hidden="1" x14ac:dyDescent="0.25">
      <c r="A30" s="90">
        <v>7066</v>
      </c>
      <c r="B30" s="90">
        <v>3113</v>
      </c>
      <c r="C30" s="91" t="s">
        <v>77</v>
      </c>
      <c r="D30" s="167">
        <v>54000</v>
      </c>
      <c r="E30" s="19"/>
      <c r="F30" s="162"/>
      <c r="G30" s="51"/>
      <c r="H30" s="25">
        <f t="shared" si="0"/>
        <v>54000</v>
      </c>
      <c r="I30" s="12"/>
      <c r="J30" s="12"/>
      <c r="K30" s="13"/>
    </row>
    <row r="31" spans="1:11" ht="15" hidden="1" x14ac:dyDescent="0.25">
      <c r="A31" s="90">
        <v>7067</v>
      </c>
      <c r="B31" s="90">
        <v>3113</v>
      </c>
      <c r="C31" s="91" t="s">
        <v>117</v>
      </c>
      <c r="D31" s="167">
        <v>73000</v>
      </c>
      <c r="E31" s="19"/>
      <c r="F31" s="162"/>
      <c r="G31" s="51"/>
      <c r="H31" s="25">
        <f t="shared" si="0"/>
        <v>73000</v>
      </c>
      <c r="I31" s="12"/>
      <c r="J31" s="12"/>
      <c r="K31" s="13"/>
    </row>
    <row r="32" spans="1:11" ht="15" hidden="1" x14ac:dyDescent="0.25">
      <c r="A32" s="90">
        <v>7070</v>
      </c>
      <c r="B32" s="90">
        <v>3113</v>
      </c>
      <c r="C32" s="91" t="s">
        <v>118</v>
      </c>
      <c r="D32" s="167">
        <v>146000</v>
      </c>
      <c r="E32" s="19"/>
      <c r="F32" s="162"/>
      <c r="G32" s="51"/>
      <c r="H32" s="25">
        <f t="shared" si="0"/>
        <v>146000</v>
      </c>
      <c r="I32" s="12"/>
      <c r="J32" s="12"/>
      <c r="K32" s="13"/>
    </row>
    <row r="33" spans="1:11" ht="15" hidden="1" x14ac:dyDescent="0.25">
      <c r="A33" s="90">
        <v>7074</v>
      </c>
      <c r="B33" s="90">
        <v>3113</v>
      </c>
      <c r="C33" s="91" t="s">
        <v>70</v>
      </c>
      <c r="D33" s="167">
        <v>366000</v>
      </c>
      <c r="E33" s="19"/>
      <c r="F33" s="162"/>
      <c r="G33" s="51"/>
      <c r="H33" s="25">
        <f t="shared" si="0"/>
        <v>366000</v>
      </c>
      <c r="I33" s="12"/>
      <c r="J33" s="12"/>
      <c r="K33" s="13"/>
    </row>
    <row r="34" spans="1:11" ht="25.15" hidden="1" customHeight="1" x14ac:dyDescent="0.25">
      <c r="A34" s="90">
        <v>7076</v>
      </c>
      <c r="B34" s="90">
        <v>3113</v>
      </c>
      <c r="C34" s="91" t="s">
        <v>138</v>
      </c>
      <c r="D34" s="167">
        <v>20000</v>
      </c>
      <c r="E34" s="19"/>
      <c r="F34" s="162"/>
      <c r="G34" s="51"/>
      <c r="H34" s="25">
        <f t="shared" si="0"/>
        <v>20000</v>
      </c>
      <c r="I34" s="12"/>
      <c r="J34" s="12"/>
      <c r="K34" s="13"/>
    </row>
    <row r="35" spans="1:11" ht="21" hidden="1" customHeight="1" x14ac:dyDescent="0.25">
      <c r="A35" s="90">
        <v>7078</v>
      </c>
      <c r="B35" s="90">
        <v>3113</v>
      </c>
      <c r="C35" s="91" t="s">
        <v>139</v>
      </c>
      <c r="D35" s="167">
        <v>36000</v>
      </c>
      <c r="E35" s="19"/>
      <c r="F35" s="162"/>
      <c r="G35" s="51"/>
      <c r="H35" s="25">
        <f t="shared" si="0"/>
        <v>36000</v>
      </c>
      <c r="I35" s="12"/>
      <c r="J35" s="12"/>
      <c r="K35" s="13"/>
    </row>
    <row r="36" spans="1:11" ht="15" hidden="1" x14ac:dyDescent="0.25">
      <c r="A36" s="90">
        <v>7079</v>
      </c>
      <c r="B36" s="90">
        <v>3113</v>
      </c>
      <c r="C36" s="91" t="s">
        <v>140</v>
      </c>
      <c r="D36" s="167">
        <v>183000</v>
      </c>
      <c r="E36" s="19"/>
      <c r="F36" s="162"/>
      <c r="G36" s="51"/>
      <c r="H36" s="25">
        <f t="shared" si="0"/>
        <v>183000</v>
      </c>
      <c r="I36" s="12"/>
      <c r="J36" s="12"/>
      <c r="K36" s="13"/>
    </row>
    <row r="37" spans="1:11" ht="15" hidden="1" x14ac:dyDescent="0.25">
      <c r="A37" s="90">
        <v>7080</v>
      </c>
      <c r="B37" s="90">
        <v>3113</v>
      </c>
      <c r="C37" s="91" t="s">
        <v>141</v>
      </c>
      <c r="D37" s="167">
        <v>402000</v>
      </c>
      <c r="E37" s="19"/>
      <c r="F37" s="162"/>
      <c r="G37" s="51"/>
      <c r="H37" s="25">
        <f t="shared" si="0"/>
        <v>402000</v>
      </c>
      <c r="I37" s="12"/>
      <c r="J37" s="12"/>
      <c r="K37" s="13"/>
    </row>
    <row r="38" spans="1:11" ht="18" hidden="1" customHeight="1" x14ac:dyDescent="0.25">
      <c r="A38" s="90">
        <v>7081</v>
      </c>
      <c r="B38" s="90">
        <v>3113</v>
      </c>
      <c r="C38" s="91" t="s">
        <v>78</v>
      </c>
      <c r="D38" s="167">
        <v>109000</v>
      </c>
      <c r="E38" s="19"/>
      <c r="F38" s="162"/>
      <c r="G38" s="51"/>
      <c r="H38" s="25">
        <f t="shared" si="0"/>
        <v>109000</v>
      </c>
      <c r="I38" s="12"/>
      <c r="J38" s="12"/>
      <c r="K38" s="13"/>
    </row>
    <row r="39" spans="1:11" ht="14.25" hidden="1" customHeight="1" x14ac:dyDescent="0.25">
      <c r="A39" s="90">
        <v>7100</v>
      </c>
      <c r="B39" s="90">
        <v>3113</v>
      </c>
      <c r="C39" s="91" t="s">
        <v>79</v>
      </c>
      <c r="D39" s="167">
        <v>54000</v>
      </c>
      <c r="E39" s="19"/>
      <c r="F39" s="162"/>
      <c r="G39" s="51"/>
      <c r="H39" s="25">
        <f t="shared" si="0"/>
        <v>54000</v>
      </c>
      <c r="I39" s="12"/>
      <c r="J39" s="12"/>
      <c r="K39" s="13"/>
    </row>
    <row r="40" spans="1:11" ht="17.45" hidden="1" customHeight="1" x14ac:dyDescent="0.25">
      <c r="A40" s="90">
        <v>7084</v>
      </c>
      <c r="B40" s="90">
        <v>3113</v>
      </c>
      <c r="C40" s="91" t="s">
        <v>142</v>
      </c>
      <c r="D40" s="167">
        <v>256000</v>
      </c>
      <c r="E40" s="19"/>
      <c r="F40" s="162"/>
      <c r="G40" s="51"/>
      <c r="H40" s="25">
        <f t="shared" si="0"/>
        <v>256000</v>
      </c>
      <c r="I40" s="12"/>
      <c r="J40" s="12"/>
      <c r="K40" s="13"/>
    </row>
    <row r="41" spans="1:11" ht="18.75" hidden="1" customHeight="1" x14ac:dyDescent="0.25">
      <c r="A41" s="90">
        <v>7085</v>
      </c>
      <c r="B41" s="90">
        <v>3113</v>
      </c>
      <c r="C41" s="91" t="s">
        <v>80</v>
      </c>
      <c r="D41" s="167">
        <v>311000</v>
      </c>
      <c r="E41" s="19"/>
      <c r="F41" s="162"/>
      <c r="G41" s="51"/>
      <c r="H41" s="25">
        <f t="shared" si="0"/>
        <v>311000</v>
      </c>
      <c r="I41" s="12"/>
      <c r="J41" s="12"/>
      <c r="K41" s="13"/>
    </row>
    <row r="42" spans="1:11" ht="18.75" hidden="1" customHeight="1" x14ac:dyDescent="0.25">
      <c r="A42" s="90">
        <v>7088</v>
      </c>
      <c r="B42" s="90">
        <v>3113</v>
      </c>
      <c r="C42" s="91" t="s">
        <v>143</v>
      </c>
      <c r="D42" s="167">
        <v>36000</v>
      </c>
      <c r="E42" s="19"/>
      <c r="F42" s="162"/>
      <c r="G42" s="51"/>
      <c r="H42" s="25">
        <f t="shared" si="0"/>
        <v>36000</v>
      </c>
      <c r="I42" s="12"/>
      <c r="J42" s="12"/>
      <c r="K42" s="13"/>
    </row>
    <row r="43" spans="1:11" ht="15" hidden="1" x14ac:dyDescent="0.25">
      <c r="A43" s="90">
        <v>7090</v>
      </c>
      <c r="B43" s="90">
        <v>3117</v>
      </c>
      <c r="C43" s="91" t="s">
        <v>144</v>
      </c>
      <c r="D43" s="167">
        <v>36000</v>
      </c>
      <c r="E43" s="19"/>
      <c r="F43" s="162"/>
      <c r="G43" s="51"/>
      <c r="H43" s="25">
        <f t="shared" si="0"/>
        <v>36000</v>
      </c>
      <c r="I43" s="12"/>
      <c r="J43" s="12"/>
      <c r="K43" s="13"/>
    </row>
    <row r="44" spans="1:11" ht="15" hidden="1" x14ac:dyDescent="0.25">
      <c r="A44" s="90">
        <v>7092</v>
      </c>
      <c r="B44" s="90">
        <v>3117</v>
      </c>
      <c r="C44" s="91" t="s">
        <v>145</v>
      </c>
      <c r="D44" s="167">
        <v>36000</v>
      </c>
      <c r="E44" s="19"/>
      <c r="F44" s="162"/>
      <c r="G44" s="51"/>
      <c r="H44" s="25">
        <f t="shared" si="0"/>
        <v>36000</v>
      </c>
      <c r="I44" s="12"/>
      <c r="J44" s="12"/>
      <c r="K44" s="13"/>
    </row>
    <row r="45" spans="1:11" ht="15" hidden="1" x14ac:dyDescent="0.25">
      <c r="A45" s="90">
        <v>7096</v>
      </c>
      <c r="B45" s="90">
        <v>3113</v>
      </c>
      <c r="C45" s="91" t="s">
        <v>146</v>
      </c>
      <c r="D45" s="167">
        <v>128000</v>
      </c>
      <c r="E45" s="19"/>
      <c r="F45" s="162"/>
      <c r="G45" s="51"/>
      <c r="H45" s="25">
        <f t="shared" si="0"/>
        <v>128000</v>
      </c>
      <c r="I45" s="12"/>
      <c r="J45" s="12"/>
      <c r="K45" s="13"/>
    </row>
    <row r="46" spans="1:11" ht="15" hidden="1" x14ac:dyDescent="0.25">
      <c r="A46" s="90">
        <v>7098</v>
      </c>
      <c r="B46" s="90">
        <v>3113</v>
      </c>
      <c r="C46" s="91" t="s">
        <v>147</v>
      </c>
      <c r="D46" s="167">
        <v>146000</v>
      </c>
      <c r="E46" s="19"/>
      <c r="F46" s="162"/>
      <c r="G46" s="51"/>
      <c r="H46" s="25">
        <f t="shared" si="0"/>
        <v>146000</v>
      </c>
      <c r="I46" s="12"/>
      <c r="J46" s="12"/>
      <c r="K46" s="13"/>
    </row>
    <row r="47" spans="1:11" ht="15" hidden="1" x14ac:dyDescent="0.25">
      <c r="A47" s="90">
        <v>7201</v>
      </c>
      <c r="B47" s="90">
        <v>3113</v>
      </c>
      <c r="C47" s="91" t="s">
        <v>82</v>
      </c>
      <c r="D47" s="167">
        <v>457000</v>
      </c>
      <c r="E47" s="19"/>
      <c r="F47" s="162"/>
      <c r="G47" s="51"/>
      <c r="H47" s="25">
        <f t="shared" si="0"/>
        <v>457000</v>
      </c>
      <c r="I47" s="12"/>
      <c r="J47" s="12"/>
      <c r="K47" s="13"/>
    </row>
    <row r="48" spans="1:11" ht="15" hidden="1" x14ac:dyDescent="0.25">
      <c r="A48" s="90">
        <v>7202</v>
      </c>
      <c r="B48" s="90">
        <v>3113</v>
      </c>
      <c r="C48" s="91" t="s">
        <v>81</v>
      </c>
      <c r="D48" s="167">
        <v>237000</v>
      </c>
      <c r="E48" s="19"/>
      <c r="F48" s="162"/>
      <c r="G48" s="51"/>
      <c r="H48" s="25">
        <f t="shared" si="0"/>
        <v>237000</v>
      </c>
      <c r="I48" s="12"/>
      <c r="J48" s="12"/>
      <c r="K48" s="13"/>
    </row>
    <row r="49" spans="1:11" ht="15" hidden="1" x14ac:dyDescent="0.25">
      <c r="A49" s="90">
        <v>7203</v>
      </c>
      <c r="B49" s="90">
        <v>3113</v>
      </c>
      <c r="C49" s="91" t="s">
        <v>148</v>
      </c>
      <c r="D49" s="167">
        <v>91000</v>
      </c>
      <c r="E49" s="19"/>
      <c r="F49" s="162"/>
      <c r="G49" s="51"/>
      <c r="H49" s="25">
        <f t="shared" si="0"/>
        <v>91000</v>
      </c>
      <c r="I49" s="12"/>
      <c r="J49" s="12"/>
      <c r="K49" s="13"/>
    </row>
    <row r="50" spans="1:11" ht="15" hidden="1" x14ac:dyDescent="0.25">
      <c r="A50" s="90">
        <v>7204</v>
      </c>
      <c r="B50" s="90">
        <v>3113</v>
      </c>
      <c r="C50" s="91" t="s">
        <v>149</v>
      </c>
      <c r="D50" s="167">
        <v>183000</v>
      </c>
      <c r="E50" s="19"/>
      <c r="F50" s="162"/>
      <c r="G50" s="51"/>
      <c r="H50" s="25">
        <f t="shared" si="0"/>
        <v>183000</v>
      </c>
      <c r="I50" s="12"/>
      <c r="J50" s="12"/>
      <c r="K50" s="13"/>
    </row>
    <row r="51" spans="1:11" ht="16.149999999999999" hidden="1" customHeight="1" x14ac:dyDescent="0.25">
      <c r="A51" s="90">
        <v>7205</v>
      </c>
      <c r="B51" s="90">
        <v>3113</v>
      </c>
      <c r="C51" s="91" t="s">
        <v>150</v>
      </c>
      <c r="D51" s="167">
        <v>91000</v>
      </c>
      <c r="E51" s="19"/>
      <c r="F51" s="162"/>
      <c r="G51" s="51"/>
      <c r="H51" s="25">
        <f t="shared" si="0"/>
        <v>91000</v>
      </c>
      <c r="I51" s="12"/>
      <c r="J51" s="12"/>
      <c r="K51" s="13"/>
    </row>
    <row r="52" spans="1:11" ht="15" hidden="1" x14ac:dyDescent="0.25">
      <c r="A52" s="90">
        <v>7206</v>
      </c>
      <c r="B52" s="90">
        <v>3117</v>
      </c>
      <c r="C52" s="91" t="s">
        <v>151</v>
      </c>
      <c r="D52" s="167">
        <v>20000</v>
      </c>
      <c r="E52" s="19"/>
      <c r="F52" s="162"/>
      <c r="G52" s="51"/>
      <c r="H52" s="25">
        <f t="shared" si="0"/>
        <v>20000</v>
      </c>
      <c r="I52" s="12"/>
      <c r="J52" s="12"/>
      <c r="K52" s="13"/>
    </row>
    <row r="53" spans="1:11" ht="15" hidden="1" x14ac:dyDescent="0.25">
      <c r="A53" s="90">
        <v>7207</v>
      </c>
      <c r="B53" s="90">
        <v>3117</v>
      </c>
      <c r="C53" s="91" t="s">
        <v>152</v>
      </c>
      <c r="D53" s="167">
        <v>36000</v>
      </c>
      <c r="E53" s="19"/>
      <c r="F53" s="162"/>
      <c r="G53" s="51"/>
      <c r="H53" s="25">
        <f t="shared" si="0"/>
        <v>36000</v>
      </c>
      <c r="I53" s="12"/>
      <c r="J53" s="12"/>
      <c r="K53" s="13"/>
    </row>
    <row r="54" spans="1:11" ht="15" hidden="1" x14ac:dyDescent="0.25">
      <c r="A54" s="90">
        <v>7208</v>
      </c>
      <c r="B54" s="90">
        <v>3113</v>
      </c>
      <c r="C54" s="91" t="s">
        <v>153</v>
      </c>
      <c r="D54" s="167">
        <v>73000</v>
      </c>
      <c r="E54" s="19"/>
      <c r="F54" s="162"/>
      <c r="G54" s="51"/>
      <c r="H54" s="25">
        <f t="shared" si="0"/>
        <v>73000</v>
      </c>
      <c r="I54" s="12"/>
      <c r="J54" s="12"/>
      <c r="K54" s="13"/>
    </row>
    <row r="55" spans="1:11" ht="15" hidden="1" x14ac:dyDescent="0.25">
      <c r="A55" s="90">
        <v>7211</v>
      </c>
      <c r="B55" s="90">
        <v>3117</v>
      </c>
      <c r="C55" s="91" t="s">
        <v>154</v>
      </c>
      <c r="D55" s="167">
        <v>54000</v>
      </c>
      <c r="E55" s="19"/>
      <c r="F55" s="162"/>
      <c r="G55" s="51"/>
      <c r="H55" s="25">
        <f t="shared" si="0"/>
        <v>54000</v>
      </c>
      <c r="I55" s="12"/>
      <c r="J55" s="12"/>
      <c r="K55" s="13"/>
    </row>
    <row r="56" spans="1:11" ht="15" hidden="1" x14ac:dyDescent="0.25">
      <c r="A56" s="90">
        <v>7248</v>
      </c>
      <c r="B56" s="90">
        <v>3113</v>
      </c>
      <c r="C56" s="91" t="s">
        <v>84</v>
      </c>
      <c r="D56" s="167">
        <v>237000</v>
      </c>
      <c r="E56" s="19"/>
      <c r="F56" s="162"/>
      <c r="G56" s="51"/>
      <c r="H56" s="25">
        <f t="shared" si="0"/>
        <v>237000</v>
      </c>
      <c r="I56" s="12"/>
      <c r="J56" s="12"/>
      <c r="K56" s="13"/>
    </row>
    <row r="57" spans="1:11" ht="15" hidden="1" x14ac:dyDescent="0.25">
      <c r="A57" s="90">
        <v>7249</v>
      </c>
      <c r="B57" s="90">
        <v>3113</v>
      </c>
      <c r="C57" s="91" t="s">
        <v>39</v>
      </c>
      <c r="D57" s="167">
        <v>146000</v>
      </c>
      <c r="E57" s="19"/>
      <c r="F57" s="162"/>
      <c r="G57" s="51"/>
      <c r="H57" s="25">
        <f t="shared" si="0"/>
        <v>146000</v>
      </c>
      <c r="I57" s="12"/>
      <c r="J57" s="12"/>
      <c r="K57" s="13"/>
    </row>
    <row r="58" spans="1:11" ht="15" hidden="1" x14ac:dyDescent="0.25">
      <c r="A58" s="90">
        <v>7251</v>
      </c>
      <c r="B58" s="90">
        <v>3113</v>
      </c>
      <c r="C58" s="91" t="s">
        <v>40</v>
      </c>
      <c r="D58" s="167">
        <v>219000</v>
      </c>
      <c r="E58" s="19"/>
      <c r="F58" s="162"/>
      <c r="G58" s="51"/>
      <c r="H58" s="25">
        <f t="shared" si="0"/>
        <v>219000</v>
      </c>
      <c r="I58" s="12"/>
      <c r="J58" s="12"/>
      <c r="K58" s="13"/>
    </row>
    <row r="59" spans="1:11" ht="16.899999999999999" customHeight="1" x14ac:dyDescent="0.25">
      <c r="A59" s="90">
        <v>7254</v>
      </c>
      <c r="B59" s="90">
        <v>3113</v>
      </c>
      <c r="C59" s="91" t="s">
        <v>155</v>
      </c>
      <c r="D59" s="167">
        <v>109000</v>
      </c>
      <c r="E59" s="19"/>
      <c r="F59" s="163">
        <v>24</v>
      </c>
      <c r="G59" s="51"/>
      <c r="H59" s="25">
        <f t="shared" si="0"/>
        <v>108976</v>
      </c>
      <c r="I59" s="12"/>
      <c r="J59" s="12"/>
      <c r="K59" s="13"/>
    </row>
    <row r="60" spans="1:11" ht="15" hidden="1" x14ac:dyDescent="0.25">
      <c r="A60" s="90">
        <v>7255</v>
      </c>
      <c r="B60" s="90">
        <v>3113</v>
      </c>
      <c r="C60" s="91" t="s">
        <v>85</v>
      </c>
      <c r="D60" s="167">
        <v>256000</v>
      </c>
      <c r="E60" s="19"/>
      <c r="F60" s="162"/>
      <c r="G60" s="51"/>
      <c r="H60" s="25">
        <f t="shared" si="0"/>
        <v>256000</v>
      </c>
      <c r="I60" s="12"/>
      <c r="J60" s="12"/>
      <c r="K60" s="13"/>
    </row>
    <row r="61" spans="1:11" ht="15" hidden="1" x14ac:dyDescent="0.25">
      <c r="A61" s="90">
        <v>7256</v>
      </c>
      <c r="B61" s="90">
        <v>3113</v>
      </c>
      <c r="C61" s="91" t="s">
        <v>156</v>
      </c>
      <c r="D61" s="167">
        <v>311000</v>
      </c>
      <c r="E61" s="19"/>
      <c r="F61" s="162"/>
      <c r="G61" s="51"/>
      <c r="H61" s="25">
        <f t="shared" si="0"/>
        <v>311000</v>
      </c>
      <c r="I61" s="12"/>
      <c r="J61" s="12"/>
      <c r="K61" s="13"/>
    </row>
    <row r="62" spans="1:11" ht="24" hidden="1" customHeight="1" x14ac:dyDescent="0.25">
      <c r="A62" s="90">
        <v>7257</v>
      </c>
      <c r="B62" s="90">
        <v>3113</v>
      </c>
      <c r="C62" s="91" t="s">
        <v>157</v>
      </c>
      <c r="D62" s="167">
        <v>91000</v>
      </c>
      <c r="E62" s="19"/>
      <c r="F62" s="162"/>
      <c r="G62" s="51"/>
      <c r="H62" s="25">
        <f t="shared" si="0"/>
        <v>91000</v>
      </c>
      <c r="I62" s="12"/>
      <c r="J62" s="12"/>
      <c r="K62" s="13"/>
    </row>
    <row r="63" spans="1:11" ht="15" hidden="1" x14ac:dyDescent="0.25">
      <c r="A63" s="90">
        <v>7258</v>
      </c>
      <c r="B63" s="90">
        <v>3117</v>
      </c>
      <c r="C63" s="91" t="s">
        <v>158</v>
      </c>
      <c r="D63" s="167">
        <v>20000</v>
      </c>
      <c r="E63" s="19"/>
      <c r="F63" s="162"/>
      <c r="G63" s="51"/>
      <c r="H63" s="25">
        <f t="shared" si="0"/>
        <v>20000</v>
      </c>
      <c r="I63" s="12"/>
      <c r="J63" s="12"/>
      <c r="K63" s="13"/>
    </row>
    <row r="64" spans="1:11" ht="15" hidden="1" x14ac:dyDescent="0.25">
      <c r="A64" s="90">
        <v>7259</v>
      </c>
      <c r="B64" s="90">
        <v>3117</v>
      </c>
      <c r="C64" s="91" t="s">
        <v>159</v>
      </c>
      <c r="D64" s="167">
        <v>54000</v>
      </c>
      <c r="E64" s="19"/>
      <c r="F64" s="162"/>
      <c r="G64" s="51"/>
      <c r="H64" s="25">
        <f t="shared" si="0"/>
        <v>54000</v>
      </c>
      <c r="I64" s="12"/>
      <c r="J64" s="12"/>
      <c r="K64" s="13"/>
    </row>
    <row r="65" spans="1:11" ht="15" hidden="1" x14ac:dyDescent="0.25">
      <c r="A65" s="90">
        <v>7260</v>
      </c>
      <c r="B65" s="90">
        <v>3117</v>
      </c>
      <c r="C65" s="91" t="s">
        <v>160</v>
      </c>
      <c r="D65" s="167">
        <v>36000</v>
      </c>
      <c r="E65" s="19"/>
      <c r="F65" s="162"/>
      <c r="G65" s="51"/>
      <c r="H65" s="25">
        <f t="shared" si="0"/>
        <v>36000</v>
      </c>
      <c r="I65" s="12"/>
      <c r="J65" s="12"/>
      <c r="K65" s="13"/>
    </row>
    <row r="66" spans="1:11" ht="15" hidden="1" x14ac:dyDescent="0.25">
      <c r="A66" s="90">
        <v>7262</v>
      </c>
      <c r="B66" s="90">
        <v>3117</v>
      </c>
      <c r="C66" s="91" t="s">
        <v>83</v>
      </c>
      <c r="D66" s="167">
        <v>109000</v>
      </c>
      <c r="E66" s="19"/>
      <c r="F66" s="162"/>
      <c r="G66" s="51"/>
      <c r="H66" s="25">
        <f t="shared" si="0"/>
        <v>109000</v>
      </c>
      <c r="I66" s="12"/>
      <c r="J66" s="12"/>
      <c r="K66" s="13"/>
    </row>
    <row r="67" spans="1:11" ht="15" hidden="1" x14ac:dyDescent="0.25">
      <c r="A67" s="90">
        <v>7263</v>
      </c>
      <c r="B67" s="90">
        <v>3117</v>
      </c>
      <c r="C67" s="91" t="s">
        <v>161</v>
      </c>
      <c r="D67" s="167">
        <v>54000</v>
      </c>
      <c r="E67" s="19"/>
      <c r="F67" s="162"/>
      <c r="G67" s="51"/>
      <c r="H67" s="25">
        <f t="shared" si="0"/>
        <v>54000</v>
      </c>
      <c r="I67" s="12"/>
      <c r="J67" s="12"/>
      <c r="K67" s="13"/>
    </row>
    <row r="68" spans="1:11" ht="15" hidden="1" x14ac:dyDescent="0.25">
      <c r="A68" s="90">
        <v>7264</v>
      </c>
      <c r="B68" s="90">
        <v>3117</v>
      </c>
      <c r="C68" s="91" t="s">
        <v>162</v>
      </c>
      <c r="D68" s="167">
        <v>20000</v>
      </c>
      <c r="E68" s="19"/>
      <c r="F68" s="162"/>
      <c r="G68" s="51"/>
      <c r="H68" s="25">
        <f t="shared" si="0"/>
        <v>20000</v>
      </c>
      <c r="I68" s="12"/>
      <c r="J68" s="12"/>
      <c r="K68" s="13"/>
    </row>
    <row r="69" spans="1:11" ht="15" hidden="1" x14ac:dyDescent="0.25">
      <c r="A69" s="90">
        <v>7267</v>
      </c>
      <c r="B69" s="90">
        <v>3117</v>
      </c>
      <c r="C69" s="91" t="s">
        <v>163</v>
      </c>
      <c r="D69" s="167">
        <v>36000</v>
      </c>
      <c r="E69" s="19"/>
      <c r="F69" s="162"/>
      <c r="G69" s="51"/>
      <c r="H69" s="25">
        <f t="shared" si="0"/>
        <v>36000</v>
      </c>
      <c r="I69" s="12"/>
      <c r="J69" s="12"/>
      <c r="K69" s="13"/>
    </row>
    <row r="70" spans="1:11" ht="15" hidden="1" x14ac:dyDescent="0.25">
      <c r="A70" s="90">
        <v>7271</v>
      </c>
      <c r="B70" s="90">
        <v>3113</v>
      </c>
      <c r="C70" s="91" t="s">
        <v>164</v>
      </c>
      <c r="D70" s="167">
        <v>201000</v>
      </c>
      <c r="E70" s="19"/>
      <c r="F70" s="162"/>
      <c r="G70" s="51"/>
      <c r="H70" s="25">
        <f t="shared" si="0"/>
        <v>201000</v>
      </c>
      <c r="I70" s="12"/>
      <c r="J70" s="12"/>
      <c r="K70" s="13"/>
    </row>
    <row r="71" spans="1:11" ht="15" hidden="1" x14ac:dyDescent="0.25">
      <c r="A71" s="90">
        <v>7272</v>
      </c>
      <c r="B71" s="90">
        <v>3113</v>
      </c>
      <c r="C71" s="91" t="s">
        <v>165</v>
      </c>
      <c r="D71" s="167">
        <v>237000</v>
      </c>
      <c r="E71" s="19"/>
      <c r="F71" s="162"/>
      <c r="G71" s="51"/>
      <c r="H71" s="25">
        <f t="shared" si="0"/>
        <v>237000</v>
      </c>
      <c r="I71" s="12"/>
      <c r="J71" s="12"/>
      <c r="K71" s="13"/>
    </row>
    <row r="72" spans="1:11" ht="15" hidden="1" x14ac:dyDescent="0.25">
      <c r="A72" s="90">
        <v>7274</v>
      </c>
      <c r="B72" s="90">
        <v>3113</v>
      </c>
      <c r="C72" s="91" t="s">
        <v>166</v>
      </c>
      <c r="D72" s="167">
        <v>91000</v>
      </c>
      <c r="E72" s="19"/>
      <c r="F72" s="162"/>
      <c r="G72" s="51"/>
      <c r="H72" s="25">
        <f t="shared" si="0"/>
        <v>91000</v>
      </c>
      <c r="I72" s="12"/>
      <c r="J72" s="12"/>
      <c r="K72" s="13"/>
    </row>
    <row r="73" spans="1:11" ht="15" hidden="1" x14ac:dyDescent="0.25">
      <c r="A73" s="90">
        <v>7275</v>
      </c>
      <c r="B73" s="90">
        <v>3113</v>
      </c>
      <c r="C73" s="91" t="s">
        <v>167</v>
      </c>
      <c r="D73" s="167">
        <v>54000</v>
      </c>
      <c r="E73" s="19"/>
      <c r="F73" s="162"/>
      <c r="G73" s="51"/>
      <c r="H73" s="25">
        <f t="shared" si="0"/>
        <v>54000</v>
      </c>
      <c r="I73" s="12"/>
      <c r="J73" s="12"/>
      <c r="K73" s="13"/>
    </row>
    <row r="74" spans="1:11" ht="15" hidden="1" x14ac:dyDescent="0.25">
      <c r="A74" s="90">
        <v>7404</v>
      </c>
      <c r="B74" s="90">
        <v>3113</v>
      </c>
      <c r="C74" s="91" t="s">
        <v>168</v>
      </c>
      <c r="D74" s="167">
        <v>366000</v>
      </c>
      <c r="E74" s="19"/>
      <c r="F74" s="162"/>
      <c r="G74" s="51"/>
      <c r="H74" s="25">
        <f t="shared" si="0"/>
        <v>366000</v>
      </c>
      <c r="I74" s="12"/>
      <c r="J74" s="12"/>
      <c r="K74" s="13"/>
    </row>
    <row r="75" spans="1:11" ht="15" hidden="1" x14ac:dyDescent="0.25">
      <c r="A75" s="90">
        <v>7405</v>
      </c>
      <c r="B75" s="90">
        <v>3113</v>
      </c>
      <c r="C75" s="91" t="s">
        <v>86</v>
      </c>
      <c r="D75" s="167">
        <v>366000</v>
      </c>
      <c r="E75" s="19"/>
      <c r="F75" s="162"/>
      <c r="G75" s="51"/>
      <c r="H75" s="25">
        <f t="shared" si="0"/>
        <v>366000</v>
      </c>
      <c r="I75" s="12"/>
      <c r="J75" s="12"/>
      <c r="K75" s="13"/>
    </row>
    <row r="76" spans="1:11" ht="16.899999999999999" hidden="1" customHeight="1" x14ac:dyDescent="0.25">
      <c r="A76" s="90">
        <v>7410</v>
      </c>
      <c r="B76" s="90">
        <v>3113</v>
      </c>
      <c r="C76" s="91" t="s">
        <v>169</v>
      </c>
      <c r="D76" s="167">
        <v>54000</v>
      </c>
      <c r="E76" s="19"/>
      <c r="F76" s="162"/>
      <c r="G76" s="51"/>
      <c r="H76" s="25">
        <f t="shared" ref="H76:H139" si="1">D76-F76</f>
        <v>54000</v>
      </c>
      <c r="I76" s="12"/>
      <c r="J76" s="12"/>
      <c r="K76" s="13"/>
    </row>
    <row r="77" spans="1:11" ht="15" hidden="1" x14ac:dyDescent="0.25">
      <c r="A77" s="90">
        <v>7411</v>
      </c>
      <c r="B77" s="90">
        <v>3113</v>
      </c>
      <c r="C77" s="91" t="s">
        <v>170</v>
      </c>
      <c r="D77" s="167">
        <v>237000</v>
      </c>
      <c r="E77" s="19"/>
      <c r="F77" s="162"/>
      <c r="G77" s="51"/>
      <c r="H77" s="25">
        <f t="shared" si="1"/>
        <v>237000</v>
      </c>
      <c r="I77" s="12"/>
      <c r="J77" s="12"/>
      <c r="K77" s="13"/>
    </row>
    <row r="78" spans="1:11" ht="15" hidden="1" x14ac:dyDescent="0.25">
      <c r="A78" s="90">
        <v>7412</v>
      </c>
      <c r="B78" s="90">
        <v>3117</v>
      </c>
      <c r="C78" s="91" t="s">
        <v>171</v>
      </c>
      <c r="D78" s="167">
        <v>20000</v>
      </c>
      <c r="E78" s="19"/>
      <c r="F78" s="162"/>
      <c r="G78" s="51"/>
      <c r="H78" s="25">
        <f t="shared" si="1"/>
        <v>20000</v>
      </c>
      <c r="I78" s="12"/>
      <c r="J78" s="12"/>
      <c r="K78" s="13"/>
    </row>
    <row r="79" spans="1:11" ht="15" hidden="1" x14ac:dyDescent="0.25">
      <c r="A79" s="90">
        <v>7417</v>
      </c>
      <c r="B79" s="90">
        <v>3117</v>
      </c>
      <c r="C79" s="91" t="s">
        <v>172</v>
      </c>
      <c r="D79" s="167">
        <v>54000</v>
      </c>
      <c r="E79" s="19"/>
      <c r="F79" s="162"/>
      <c r="G79" s="51"/>
      <c r="H79" s="25">
        <f t="shared" si="1"/>
        <v>54000</v>
      </c>
      <c r="I79" s="12"/>
      <c r="J79" s="12"/>
      <c r="K79" s="13"/>
    </row>
    <row r="80" spans="1:11" ht="15" hidden="1" x14ac:dyDescent="0.25">
      <c r="A80" s="90">
        <v>7418</v>
      </c>
      <c r="B80" s="90">
        <v>3117</v>
      </c>
      <c r="C80" s="91" t="s">
        <v>173</v>
      </c>
      <c r="D80" s="167">
        <v>20000</v>
      </c>
      <c r="E80" s="19"/>
      <c r="F80" s="162"/>
      <c r="G80" s="51"/>
      <c r="H80" s="25">
        <f t="shared" si="1"/>
        <v>20000</v>
      </c>
      <c r="I80" s="12"/>
      <c r="J80" s="12"/>
      <c r="K80" s="13"/>
    </row>
    <row r="81" spans="1:11" ht="15" hidden="1" x14ac:dyDescent="0.25">
      <c r="A81" s="90">
        <v>7423</v>
      </c>
      <c r="B81" s="90">
        <v>3113</v>
      </c>
      <c r="C81" s="91" t="s">
        <v>174</v>
      </c>
      <c r="D81" s="167">
        <v>54000</v>
      </c>
      <c r="E81" s="19"/>
      <c r="F81" s="162"/>
      <c r="G81" s="51"/>
      <c r="H81" s="25">
        <f t="shared" si="1"/>
        <v>54000</v>
      </c>
      <c r="I81" s="12"/>
      <c r="J81" s="12"/>
      <c r="K81" s="13"/>
    </row>
    <row r="82" spans="1:11" ht="15" hidden="1" x14ac:dyDescent="0.25">
      <c r="A82" s="90">
        <v>7424</v>
      </c>
      <c r="B82" s="90">
        <v>3113</v>
      </c>
      <c r="C82" s="91" t="s">
        <v>87</v>
      </c>
      <c r="D82" s="167">
        <v>91000</v>
      </c>
      <c r="E82" s="19"/>
      <c r="F82" s="162"/>
      <c r="G82" s="51"/>
      <c r="H82" s="25">
        <f t="shared" si="1"/>
        <v>91000</v>
      </c>
      <c r="I82" s="12"/>
      <c r="J82" s="12"/>
      <c r="K82" s="13"/>
    </row>
    <row r="83" spans="1:11" ht="15" hidden="1" x14ac:dyDescent="0.25">
      <c r="A83" s="90">
        <v>7425</v>
      </c>
      <c r="B83" s="90">
        <v>3113</v>
      </c>
      <c r="C83" s="91" t="s">
        <v>175</v>
      </c>
      <c r="D83" s="167">
        <v>329000</v>
      </c>
      <c r="E83" s="19"/>
      <c r="F83" s="162"/>
      <c r="G83" s="51"/>
      <c r="H83" s="25">
        <f t="shared" si="1"/>
        <v>329000</v>
      </c>
      <c r="I83" s="12"/>
      <c r="J83" s="12"/>
      <c r="K83" s="13"/>
    </row>
    <row r="84" spans="1:11" ht="15" hidden="1" x14ac:dyDescent="0.25">
      <c r="A84" s="90">
        <v>7426</v>
      </c>
      <c r="B84" s="90">
        <v>3113</v>
      </c>
      <c r="C84" s="91" t="s">
        <v>88</v>
      </c>
      <c r="D84" s="167">
        <v>219000</v>
      </c>
      <c r="E84" s="19"/>
      <c r="F84" s="162"/>
      <c r="G84" s="51"/>
      <c r="H84" s="25">
        <f t="shared" si="1"/>
        <v>219000</v>
      </c>
      <c r="I84" s="12"/>
      <c r="J84" s="12"/>
      <c r="K84" s="13"/>
    </row>
    <row r="85" spans="1:11" ht="15" hidden="1" x14ac:dyDescent="0.25">
      <c r="A85" s="90">
        <v>7433</v>
      </c>
      <c r="B85" s="90">
        <v>3117</v>
      </c>
      <c r="C85" s="91" t="s">
        <v>176</v>
      </c>
      <c r="D85" s="167">
        <v>36000</v>
      </c>
      <c r="E85" s="19"/>
      <c r="F85" s="162"/>
      <c r="G85" s="51"/>
      <c r="H85" s="25">
        <f t="shared" si="1"/>
        <v>36000</v>
      </c>
      <c r="I85" s="12"/>
      <c r="J85" s="12"/>
      <c r="K85" s="13"/>
    </row>
    <row r="86" spans="1:11" ht="15" hidden="1" x14ac:dyDescent="0.25">
      <c r="A86" s="90">
        <v>7517</v>
      </c>
      <c r="B86" s="90">
        <v>3117</v>
      </c>
      <c r="C86" s="91" t="s">
        <v>41</v>
      </c>
      <c r="D86" s="167">
        <v>54000</v>
      </c>
      <c r="E86" s="19"/>
      <c r="F86" s="162"/>
      <c r="G86" s="51"/>
      <c r="H86" s="25">
        <f t="shared" si="1"/>
        <v>54000</v>
      </c>
      <c r="I86" s="12"/>
      <c r="J86" s="12"/>
      <c r="K86" s="13"/>
    </row>
    <row r="87" spans="1:11" ht="22.5" hidden="1" customHeight="1" x14ac:dyDescent="0.25">
      <c r="A87" s="90">
        <v>7443</v>
      </c>
      <c r="B87" s="90">
        <v>3113</v>
      </c>
      <c r="C87" s="91" t="s">
        <v>92</v>
      </c>
      <c r="D87" s="167">
        <v>36000</v>
      </c>
      <c r="E87" s="19"/>
      <c r="F87" s="162"/>
      <c r="G87" s="51"/>
      <c r="H87" s="25">
        <f t="shared" si="1"/>
        <v>36000</v>
      </c>
      <c r="I87" s="12"/>
      <c r="J87" s="12"/>
      <c r="K87" s="13"/>
    </row>
    <row r="88" spans="1:11" ht="15" hidden="1" x14ac:dyDescent="0.25">
      <c r="A88" s="90">
        <v>7447</v>
      </c>
      <c r="B88" s="90">
        <v>3113</v>
      </c>
      <c r="C88" s="91" t="s">
        <v>89</v>
      </c>
      <c r="D88" s="167">
        <v>201000</v>
      </c>
      <c r="E88" s="19"/>
      <c r="F88" s="162"/>
      <c r="G88" s="51"/>
      <c r="H88" s="25">
        <f t="shared" si="1"/>
        <v>201000</v>
      </c>
      <c r="I88" s="12"/>
      <c r="J88" s="12"/>
      <c r="K88" s="13"/>
    </row>
    <row r="89" spans="1:11" ht="15" hidden="1" x14ac:dyDescent="0.25">
      <c r="A89" s="90">
        <v>7451</v>
      </c>
      <c r="B89" s="90">
        <v>3111</v>
      </c>
      <c r="C89" s="91" t="s">
        <v>177</v>
      </c>
      <c r="D89" s="167">
        <f>20000-20000</f>
        <v>0</v>
      </c>
      <c r="E89" s="19"/>
      <c r="F89" s="162"/>
      <c r="G89" s="51"/>
      <c r="H89" s="25">
        <f t="shared" si="1"/>
        <v>0</v>
      </c>
      <c r="I89" s="12"/>
      <c r="J89" s="12"/>
      <c r="K89" s="13"/>
    </row>
    <row r="90" spans="1:11" ht="15" hidden="1" x14ac:dyDescent="0.25">
      <c r="A90" s="90">
        <v>7454</v>
      </c>
      <c r="B90" s="90">
        <v>3113</v>
      </c>
      <c r="C90" s="91" t="s">
        <v>111</v>
      </c>
      <c r="D90" s="167">
        <f>494000+20000</f>
        <v>514000</v>
      </c>
      <c r="E90" s="19"/>
      <c r="F90" s="162"/>
      <c r="G90" s="51"/>
      <c r="H90" s="25">
        <f t="shared" si="1"/>
        <v>514000</v>
      </c>
      <c r="I90" s="12"/>
      <c r="J90" s="12"/>
      <c r="K90" s="13"/>
    </row>
    <row r="91" spans="1:11" ht="15" hidden="1" x14ac:dyDescent="0.25">
      <c r="A91" s="90">
        <v>7464</v>
      </c>
      <c r="B91" s="90">
        <v>3117</v>
      </c>
      <c r="C91" s="91" t="s">
        <v>42</v>
      </c>
      <c r="D91" s="167">
        <v>219000</v>
      </c>
      <c r="E91" s="19"/>
      <c r="F91" s="162"/>
      <c r="G91" s="51"/>
      <c r="H91" s="25">
        <f t="shared" si="1"/>
        <v>219000</v>
      </c>
      <c r="I91" s="12"/>
      <c r="J91" s="12"/>
      <c r="K91" s="13"/>
    </row>
    <row r="92" spans="1:11" ht="15" hidden="1" x14ac:dyDescent="0.25">
      <c r="A92" s="90">
        <v>7465</v>
      </c>
      <c r="B92" s="90">
        <v>3117</v>
      </c>
      <c r="C92" s="91" t="s">
        <v>43</v>
      </c>
      <c r="D92" s="167">
        <v>54000</v>
      </c>
      <c r="E92" s="19"/>
      <c r="F92" s="162"/>
      <c r="G92" s="51"/>
      <c r="H92" s="25">
        <f t="shared" si="1"/>
        <v>54000</v>
      </c>
      <c r="I92" s="12"/>
      <c r="J92" s="12"/>
      <c r="K92" s="13"/>
    </row>
    <row r="93" spans="1:11" ht="15" hidden="1" x14ac:dyDescent="0.25">
      <c r="A93" s="90">
        <v>7466</v>
      </c>
      <c r="B93" s="90">
        <v>3117</v>
      </c>
      <c r="C93" s="91" t="s">
        <v>44</v>
      </c>
      <c r="D93" s="167">
        <v>109000</v>
      </c>
      <c r="E93" s="19"/>
      <c r="F93" s="162"/>
      <c r="G93" s="51"/>
      <c r="H93" s="25">
        <f t="shared" si="1"/>
        <v>109000</v>
      </c>
      <c r="I93" s="12"/>
      <c r="J93" s="12"/>
      <c r="K93" s="13"/>
    </row>
    <row r="94" spans="1:11" ht="15" hidden="1" x14ac:dyDescent="0.25">
      <c r="A94" s="90">
        <v>7467</v>
      </c>
      <c r="B94" s="90">
        <v>3113</v>
      </c>
      <c r="C94" s="91" t="s">
        <v>178</v>
      </c>
      <c r="D94" s="167">
        <v>366000</v>
      </c>
      <c r="E94" s="19"/>
      <c r="F94" s="162"/>
      <c r="G94" s="51"/>
      <c r="H94" s="25">
        <f t="shared" si="1"/>
        <v>366000</v>
      </c>
      <c r="I94" s="12"/>
      <c r="J94" s="12"/>
      <c r="K94" s="13"/>
    </row>
    <row r="95" spans="1:11" ht="15" hidden="1" x14ac:dyDescent="0.25">
      <c r="A95" s="90">
        <v>7468</v>
      </c>
      <c r="B95" s="90">
        <v>3113</v>
      </c>
      <c r="C95" s="91" t="s">
        <v>45</v>
      </c>
      <c r="D95" s="167">
        <v>366000</v>
      </c>
      <c r="E95" s="19"/>
      <c r="F95" s="162"/>
      <c r="G95" s="51"/>
      <c r="H95" s="25">
        <f t="shared" si="1"/>
        <v>366000</v>
      </c>
      <c r="I95" s="12"/>
      <c r="J95" s="12"/>
      <c r="K95" s="13"/>
    </row>
    <row r="96" spans="1:11" ht="15" hidden="1" x14ac:dyDescent="0.25">
      <c r="A96" s="90">
        <v>7469</v>
      </c>
      <c r="B96" s="90">
        <v>3113</v>
      </c>
      <c r="C96" s="91" t="s">
        <v>91</v>
      </c>
      <c r="D96" s="167">
        <v>530000</v>
      </c>
      <c r="E96" s="19"/>
      <c r="F96" s="162"/>
      <c r="G96" s="51"/>
      <c r="H96" s="25">
        <f t="shared" si="1"/>
        <v>530000</v>
      </c>
      <c r="I96" s="12"/>
      <c r="J96" s="12"/>
      <c r="K96" s="13"/>
    </row>
    <row r="97" spans="1:11" ht="15" hidden="1" x14ac:dyDescent="0.25">
      <c r="A97" s="90">
        <v>7473</v>
      </c>
      <c r="B97" s="90">
        <v>3113</v>
      </c>
      <c r="C97" s="91" t="s">
        <v>90</v>
      </c>
      <c r="D97" s="167">
        <v>292000</v>
      </c>
      <c r="E97" s="19"/>
      <c r="F97" s="162"/>
      <c r="G97" s="51"/>
      <c r="H97" s="25">
        <f t="shared" si="1"/>
        <v>292000</v>
      </c>
      <c r="I97" s="12"/>
      <c r="J97" s="12"/>
      <c r="K97" s="13"/>
    </row>
    <row r="98" spans="1:11" ht="15" hidden="1" x14ac:dyDescent="0.25">
      <c r="A98" s="90">
        <v>7478</v>
      </c>
      <c r="B98" s="90">
        <v>3117</v>
      </c>
      <c r="C98" s="91" t="s">
        <v>179</v>
      </c>
      <c r="D98" s="167">
        <v>20000</v>
      </c>
      <c r="E98" s="19"/>
      <c r="F98" s="162"/>
      <c r="G98" s="51"/>
      <c r="H98" s="25">
        <f t="shared" si="1"/>
        <v>20000</v>
      </c>
      <c r="I98" s="12"/>
      <c r="J98" s="12"/>
      <c r="K98" s="13"/>
    </row>
    <row r="99" spans="1:11" ht="15" hidden="1" x14ac:dyDescent="0.25">
      <c r="A99" s="90">
        <v>7480</v>
      </c>
      <c r="B99" s="90">
        <v>3117</v>
      </c>
      <c r="C99" s="91" t="s">
        <v>180</v>
      </c>
      <c r="D99" s="167">
        <v>36000</v>
      </c>
      <c r="E99" s="19"/>
      <c r="F99" s="162"/>
      <c r="G99" s="51"/>
      <c r="H99" s="25">
        <f t="shared" si="1"/>
        <v>36000</v>
      </c>
      <c r="I99" s="12"/>
      <c r="J99" s="12"/>
      <c r="K99" s="13"/>
    </row>
    <row r="100" spans="1:11" ht="15" x14ac:dyDescent="0.25">
      <c r="A100" s="90">
        <v>7482</v>
      </c>
      <c r="B100" s="90">
        <v>3113</v>
      </c>
      <c r="C100" s="91" t="s">
        <v>181</v>
      </c>
      <c r="D100" s="167">
        <v>109000</v>
      </c>
      <c r="E100" s="19"/>
      <c r="F100" s="163">
        <v>2</v>
      </c>
      <c r="G100" s="51"/>
      <c r="H100" s="25">
        <f t="shared" si="1"/>
        <v>108998</v>
      </c>
      <c r="I100" s="12"/>
      <c r="J100" s="12"/>
      <c r="K100" s="13"/>
    </row>
    <row r="101" spans="1:11" ht="15" hidden="1" x14ac:dyDescent="0.25">
      <c r="A101" s="90">
        <v>7486</v>
      </c>
      <c r="B101" s="90">
        <v>3113</v>
      </c>
      <c r="C101" s="91" t="s">
        <v>182</v>
      </c>
      <c r="D101" s="167">
        <v>54000</v>
      </c>
      <c r="E101" s="19"/>
      <c r="F101" s="162"/>
      <c r="G101" s="51"/>
      <c r="H101" s="25">
        <f t="shared" si="1"/>
        <v>54000</v>
      </c>
      <c r="I101" s="12"/>
      <c r="J101" s="12"/>
      <c r="K101" s="13"/>
    </row>
    <row r="102" spans="1:11" ht="15" hidden="1" x14ac:dyDescent="0.25">
      <c r="A102" s="90">
        <v>7488</v>
      </c>
      <c r="B102" s="90">
        <v>3117</v>
      </c>
      <c r="C102" s="91" t="s">
        <v>183</v>
      </c>
      <c r="D102" s="167">
        <v>20000</v>
      </c>
      <c r="E102" s="19"/>
      <c r="F102" s="162"/>
      <c r="G102" s="51"/>
      <c r="H102" s="25">
        <f t="shared" si="1"/>
        <v>20000</v>
      </c>
      <c r="I102" s="12"/>
      <c r="J102" s="12"/>
      <c r="K102" s="13"/>
    </row>
    <row r="103" spans="1:11" ht="15" hidden="1" x14ac:dyDescent="0.25">
      <c r="A103" s="90">
        <v>7489</v>
      </c>
      <c r="B103" s="90">
        <v>3117</v>
      </c>
      <c r="C103" s="91" t="s">
        <v>184</v>
      </c>
      <c r="D103" s="167">
        <v>20000</v>
      </c>
      <c r="E103" s="19"/>
      <c r="F103" s="162"/>
      <c r="G103" s="51"/>
      <c r="H103" s="25">
        <f t="shared" si="1"/>
        <v>20000</v>
      </c>
      <c r="I103" s="12"/>
      <c r="J103" s="12"/>
      <c r="K103" s="13"/>
    </row>
    <row r="104" spans="1:11" ht="15" hidden="1" x14ac:dyDescent="0.25">
      <c r="A104" s="90">
        <v>7493</v>
      </c>
      <c r="B104" s="90">
        <v>3113</v>
      </c>
      <c r="C104" s="91" t="s">
        <v>185</v>
      </c>
      <c r="D104" s="167">
        <v>164000</v>
      </c>
      <c r="E104" s="19"/>
      <c r="F104" s="162"/>
      <c r="G104" s="51"/>
      <c r="H104" s="25">
        <f t="shared" si="1"/>
        <v>164000</v>
      </c>
      <c r="I104" s="12"/>
      <c r="J104" s="12"/>
      <c r="K104" s="13"/>
    </row>
    <row r="105" spans="1:11" ht="15" hidden="1" x14ac:dyDescent="0.25">
      <c r="A105" s="90">
        <v>7500</v>
      </c>
      <c r="B105" s="90">
        <v>3113</v>
      </c>
      <c r="C105" s="91" t="s">
        <v>93</v>
      </c>
      <c r="D105" s="167">
        <v>274000</v>
      </c>
      <c r="E105" s="19"/>
      <c r="F105" s="162"/>
      <c r="G105" s="51"/>
      <c r="H105" s="25">
        <f t="shared" si="1"/>
        <v>274000</v>
      </c>
      <c r="I105" s="12"/>
      <c r="J105" s="12"/>
      <c r="K105" s="13"/>
    </row>
    <row r="106" spans="1:11" ht="15" hidden="1" x14ac:dyDescent="0.25">
      <c r="A106" s="90">
        <v>7501</v>
      </c>
      <c r="B106" s="90">
        <v>3113</v>
      </c>
      <c r="C106" s="91" t="s">
        <v>186</v>
      </c>
      <c r="D106" s="167">
        <v>91000</v>
      </c>
      <c r="E106" s="19"/>
      <c r="F106" s="162"/>
      <c r="G106" s="51"/>
      <c r="H106" s="25">
        <f t="shared" si="1"/>
        <v>91000</v>
      </c>
      <c r="I106" s="12"/>
      <c r="J106" s="12"/>
      <c r="K106" s="13"/>
    </row>
    <row r="107" spans="1:11" ht="15" hidden="1" x14ac:dyDescent="0.25">
      <c r="A107" s="90">
        <v>7510</v>
      </c>
      <c r="B107" s="90">
        <v>3117</v>
      </c>
      <c r="C107" s="91" t="s">
        <v>187</v>
      </c>
      <c r="D107" s="167">
        <v>20000</v>
      </c>
      <c r="E107" s="19"/>
      <c r="F107" s="162"/>
      <c r="G107" s="51"/>
      <c r="H107" s="25">
        <f t="shared" si="1"/>
        <v>20000</v>
      </c>
      <c r="I107" s="12"/>
      <c r="J107" s="12"/>
      <c r="K107" s="13"/>
    </row>
    <row r="108" spans="1:11" ht="15" hidden="1" x14ac:dyDescent="0.25">
      <c r="A108" s="90">
        <v>7511</v>
      </c>
      <c r="B108" s="90">
        <v>3117</v>
      </c>
      <c r="C108" s="91" t="s">
        <v>188</v>
      </c>
      <c r="D108" s="167">
        <v>20000</v>
      </c>
      <c r="E108" s="19"/>
      <c r="F108" s="162"/>
      <c r="G108" s="51"/>
      <c r="H108" s="25">
        <f t="shared" si="1"/>
        <v>20000</v>
      </c>
      <c r="I108" s="12"/>
      <c r="J108" s="12"/>
      <c r="K108" s="13"/>
    </row>
    <row r="109" spans="1:11" ht="15.75" hidden="1" customHeight="1" x14ac:dyDescent="0.25">
      <c r="A109" s="90">
        <v>7613</v>
      </c>
      <c r="B109" s="90">
        <v>3117</v>
      </c>
      <c r="C109" s="91" t="s">
        <v>189</v>
      </c>
      <c r="D109" s="167">
        <v>20000</v>
      </c>
      <c r="E109" s="19"/>
      <c r="F109" s="162"/>
      <c r="G109" s="51"/>
      <c r="H109" s="25">
        <f t="shared" si="1"/>
        <v>20000</v>
      </c>
      <c r="I109" s="12"/>
      <c r="J109" s="12"/>
      <c r="K109" s="13"/>
    </row>
    <row r="110" spans="1:11" ht="15" hidden="1" x14ac:dyDescent="0.25">
      <c r="A110" s="90">
        <v>7614</v>
      </c>
      <c r="B110" s="90">
        <v>3113</v>
      </c>
      <c r="C110" s="91" t="s">
        <v>190</v>
      </c>
      <c r="D110" s="167">
        <v>366000</v>
      </c>
      <c r="E110" s="19"/>
      <c r="F110" s="162"/>
      <c r="G110" s="51"/>
      <c r="H110" s="25">
        <f t="shared" si="1"/>
        <v>366000</v>
      </c>
      <c r="I110" s="12"/>
      <c r="J110" s="12"/>
      <c r="K110" s="13"/>
    </row>
    <row r="111" spans="1:11" ht="15" hidden="1" x14ac:dyDescent="0.25">
      <c r="A111" s="90">
        <v>7615</v>
      </c>
      <c r="B111" s="90">
        <v>3113</v>
      </c>
      <c r="C111" s="91" t="s">
        <v>191</v>
      </c>
      <c r="D111" s="167">
        <v>146000</v>
      </c>
      <c r="E111" s="19"/>
      <c r="F111" s="162"/>
      <c r="G111" s="51"/>
      <c r="H111" s="25">
        <f t="shared" si="1"/>
        <v>146000</v>
      </c>
      <c r="I111" s="12"/>
      <c r="J111" s="12"/>
      <c r="K111" s="13"/>
    </row>
    <row r="112" spans="1:11" ht="15" hidden="1" x14ac:dyDescent="0.25">
      <c r="A112" s="90">
        <v>7616</v>
      </c>
      <c r="B112" s="90">
        <v>3113</v>
      </c>
      <c r="C112" s="91" t="s">
        <v>192</v>
      </c>
      <c r="D112" s="167">
        <v>20000</v>
      </c>
      <c r="E112" s="19"/>
      <c r="F112" s="162"/>
      <c r="G112" s="51"/>
      <c r="H112" s="25">
        <f t="shared" si="1"/>
        <v>20000</v>
      </c>
      <c r="I112" s="12"/>
      <c r="J112" s="12"/>
      <c r="K112" s="13"/>
    </row>
    <row r="113" spans="1:11" ht="15" hidden="1" x14ac:dyDescent="0.25">
      <c r="A113" s="90">
        <v>7617</v>
      </c>
      <c r="B113" s="90">
        <v>3113</v>
      </c>
      <c r="C113" s="91" t="s">
        <v>94</v>
      </c>
      <c r="D113" s="167">
        <v>292000</v>
      </c>
      <c r="E113" s="19"/>
      <c r="F113" s="162"/>
      <c r="G113" s="51"/>
      <c r="H113" s="25">
        <f t="shared" si="1"/>
        <v>292000</v>
      </c>
      <c r="I113" s="12"/>
      <c r="J113" s="12"/>
      <c r="K113" s="13"/>
    </row>
    <row r="114" spans="1:11" ht="15" hidden="1" x14ac:dyDescent="0.25">
      <c r="A114" s="90">
        <v>7618</v>
      </c>
      <c r="B114" s="90">
        <v>3113</v>
      </c>
      <c r="C114" s="91" t="s">
        <v>193</v>
      </c>
      <c r="D114" s="167">
        <v>91000</v>
      </c>
      <c r="E114" s="19"/>
      <c r="F114" s="162"/>
      <c r="G114" s="51"/>
      <c r="H114" s="25">
        <f t="shared" si="1"/>
        <v>91000</v>
      </c>
      <c r="I114" s="12"/>
      <c r="J114" s="12"/>
      <c r="K114" s="13"/>
    </row>
    <row r="115" spans="1:11" ht="15" hidden="1" x14ac:dyDescent="0.25">
      <c r="A115" s="90">
        <v>7619</v>
      </c>
      <c r="B115" s="90">
        <v>3117</v>
      </c>
      <c r="C115" s="91" t="s">
        <v>194</v>
      </c>
      <c r="D115" s="167">
        <v>20000</v>
      </c>
      <c r="E115" s="19"/>
      <c r="F115" s="162"/>
      <c r="G115" s="51"/>
      <c r="H115" s="25">
        <f t="shared" si="1"/>
        <v>20000</v>
      </c>
      <c r="I115" s="12"/>
      <c r="J115" s="12"/>
      <c r="K115" s="13"/>
    </row>
    <row r="116" spans="1:11" ht="27" hidden="1" customHeight="1" x14ac:dyDescent="0.25">
      <c r="A116" s="90">
        <v>7620</v>
      </c>
      <c r="B116" s="90">
        <v>3113</v>
      </c>
      <c r="C116" s="91" t="s">
        <v>95</v>
      </c>
      <c r="D116" s="167">
        <v>366000</v>
      </c>
      <c r="E116" s="19"/>
      <c r="F116" s="162"/>
      <c r="G116" s="51"/>
      <c r="H116" s="25">
        <f t="shared" si="1"/>
        <v>366000</v>
      </c>
      <c r="I116" s="12"/>
      <c r="J116" s="12"/>
      <c r="K116" s="13"/>
    </row>
    <row r="117" spans="1:11" ht="15" hidden="1" x14ac:dyDescent="0.25">
      <c r="A117" s="90">
        <v>7624</v>
      </c>
      <c r="B117" s="90">
        <v>3113</v>
      </c>
      <c r="C117" s="91" t="s">
        <v>195</v>
      </c>
      <c r="D117" s="167">
        <v>164000</v>
      </c>
      <c r="E117" s="19"/>
      <c r="F117" s="162"/>
      <c r="G117" s="51"/>
      <c r="H117" s="25">
        <f t="shared" si="1"/>
        <v>164000</v>
      </c>
      <c r="I117" s="12"/>
      <c r="J117" s="12"/>
      <c r="K117" s="13"/>
    </row>
    <row r="118" spans="1:11" ht="15" hidden="1" x14ac:dyDescent="0.25">
      <c r="A118" s="90">
        <v>7625</v>
      </c>
      <c r="B118" s="90">
        <v>3113</v>
      </c>
      <c r="C118" s="91" t="s">
        <v>196</v>
      </c>
      <c r="D118" s="167">
        <v>183000</v>
      </c>
      <c r="E118" s="19"/>
      <c r="F118" s="162"/>
      <c r="G118" s="51"/>
      <c r="H118" s="25">
        <f t="shared" si="1"/>
        <v>183000</v>
      </c>
      <c r="I118" s="12"/>
      <c r="J118" s="12"/>
      <c r="K118" s="13"/>
    </row>
    <row r="119" spans="1:11" ht="15" hidden="1" x14ac:dyDescent="0.25">
      <c r="A119" s="90">
        <v>7626</v>
      </c>
      <c r="B119" s="90">
        <v>3113</v>
      </c>
      <c r="C119" s="91" t="s">
        <v>197</v>
      </c>
      <c r="D119" s="167">
        <v>36000</v>
      </c>
      <c r="E119" s="19"/>
      <c r="F119" s="162"/>
      <c r="G119" s="51"/>
      <c r="H119" s="25">
        <f t="shared" si="1"/>
        <v>36000</v>
      </c>
      <c r="I119" s="12"/>
      <c r="J119" s="12"/>
      <c r="K119" s="13"/>
    </row>
    <row r="120" spans="1:11" ht="15" hidden="1" x14ac:dyDescent="0.25">
      <c r="A120" s="90">
        <v>7627</v>
      </c>
      <c r="B120" s="90">
        <v>3113</v>
      </c>
      <c r="C120" s="91" t="s">
        <v>198</v>
      </c>
      <c r="D120" s="167">
        <v>475000</v>
      </c>
      <c r="E120" s="19"/>
      <c r="F120" s="162"/>
      <c r="G120" s="51"/>
      <c r="H120" s="25">
        <f t="shared" si="1"/>
        <v>475000</v>
      </c>
      <c r="I120" s="12"/>
      <c r="J120" s="12"/>
      <c r="K120" s="13"/>
    </row>
    <row r="121" spans="1:11" ht="15" hidden="1" x14ac:dyDescent="0.25">
      <c r="A121" s="90">
        <v>7629</v>
      </c>
      <c r="B121" s="90">
        <v>3113</v>
      </c>
      <c r="C121" s="91" t="s">
        <v>199</v>
      </c>
      <c r="D121" s="167">
        <v>347000</v>
      </c>
      <c r="E121" s="19"/>
      <c r="F121" s="162"/>
      <c r="G121" s="51"/>
      <c r="H121" s="25">
        <f t="shared" si="1"/>
        <v>347000</v>
      </c>
      <c r="I121" s="12"/>
      <c r="J121" s="12"/>
      <c r="K121" s="13"/>
    </row>
    <row r="122" spans="1:11" ht="15" hidden="1" x14ac:dyDescent="0.25">
      <c r="A122" s="90">
        <v>7631</v>
      </c>
      <c r="B122" s="90">
        <v>3117</v>
      </c>
      <c r="C122" s="91" t="s">
        <v>200</v>
      </c>
      <c r="D122" s="167">
        <v>20000</v>
      </c>
      <c r="E122" s="19"/>
      <c r="F122" s="162"/>
      <c r="G122" s="51"/>
      <c r="H122" s="25">
        <f t="shared" si="1"/>
        <v>20000</v>
      </c>
      <c r="I122" s="12"/>
      <c r="J122" s="12"/>
      <c r="K122" s="13"/>
    </row>
    <row r="123" spans="1:11" ht="15" hidden="1" x14ac:dyDescent="0.25">
      <c r="A123" s="90">
        <v>7638</v>
      </c>
      <c r="B123" s="90">
        <v>3117</v>
      </c>
      <c r="C123" s="91" t="s">
        <v>201</v>
      </c>
      <c r="D123" s="167">
        <v>20000</v>
      </c>
      <c r="E123" s="19"/>
      <c r="F123" s="162"/>
      <c r="G123" s="51"/>
      <c r="H123" s="25">
        <f t="shared" si="1"/>
        <v>20000</v>
      </c>
      <c r="I123" s="12"/>
      <c r="J123" s="12"/>
      <c r="K123" s="13"/>
    </row>
    <row r="124" spans="1:11" ht="15" hidden="1" x14ac:dyDescent="0.25">
      <c r="A124" s="90">
        <v>7652</v>
      </c>
      <c r="B124" s="90">
        <v>3113</v>
      </c>
      <c r="C124" s="91" t="s">
        <v>100</v>
      </c>
      <c r="D124" s="167">
        <v>292000</v>
      </c>
      <c r="E124" s="19"/>
      <c r="F124" s="162"/>
      <c r="G124" s="51"/>
      <c r="H124" s="25">
        <f t="shared" si="1"/>
        <v>292000</v>
      </c>
      <c r="I124" s="12"/>
      <c r="J124" s="12"/>
      <c r="K124" s="13"/>
    </row>
    <row r="125" spans="1:11" ht="15" hidden="1" x14ac:dyDescent="0.25">
      <c r="A125" s="90">
        <v>7653</v>
      </c>
      <c r="B125" s="90">
        <v>3113</v>
      </c>
      <c r="C125" s="91" t="s">
        <v>96</v>
      </c>
      <c r="D125" s="167">
        <v>256000</v>
      </c>
      <c r="E125" s="19"/>
      <c r="F125" s="162"/>
      <c r="G125" s="51"/>
      <c r="H125" s="25">
        <f t="shared" si="1"/>
        <v>256000</v>
      </c>
      <c r="I125" s="12"/>
      <c r="J125" s="12"/>
      <c r="K125" s="13"/>
    </row>
    <row r="126" spans="1:11" ht="24" hidden="1" customHeight="1" x14ac:dyDescent="0.25">
      <c r="A126" s="90">
        <v>7654</v>
      </c>
      <c r="B126" s="90">
        <v>3113</v>
      </c>
      <c r="C126" s="91" t="s">
        <v>202</v>
      </c>
      <c r="D126" s="167">
        <v>530000</v>
      </c>
      <c r="E126" s="19"/>
      <c r="F126" s="162"/>
      <c r="G126" s="51"/>
      <c r="H126" s="25">
        <f t="shared" si="1"/>
        <v>530000</v>
      </c>
      <c r="I126" s="12"/>
      <c r="J126" s="12"/>
      <c r="K126" s="13"/>
    </row>
    <row r="127" spans="1:11" ht="15" hidden="1" x14ac:dyDescent="0.25">
      <c r="A127" s="90">
        <v>7655</v>
      </c>
      <c r="B127" s="90">
        <v>3113</v>
      </c>
      <c r="C127" s="91" t="s">
        <v>203</v>
      </c>
      <c r="D127" s="167">
        <v>109000</v>
      </c>
      <c r="E127" s="19"/>
      <c r="F127" s="162"/>
      <c r="G127" s="51"/>
      <c r="H127" s="25">
        <f t="shared" si="1"/>
        <v>109000</v>
      </c>
      <c r="I127" s="12"/>
      <c r="J127" s="12"/>
      <c r="K127" s="13"/>
    </row>
    <row r="128" spans="1:11" ht="15" hidden="1" x14ac:dyDescent="0.25">
      <c r="A128" s="90">
        <v>7657</v>
      </c>
      <c r="B128" s="90">
        <v>3113</v>
      </c>
      <c r="C128" s="91" t="s">
        <v>97</v>
      </c>
      <c r="D128" s="167">
        <v>567000</v>
      </c>
      <c r="E128" s="19"/>
      <c r="F128" s="162"/>
      <c r="G128" s="51"/>
      <c r="H128" s="25">
        <f t="shared" si="1"/>
        <v>567000</v>
      </c>
      <c r="I128" s="12"/>
      <c r="J128" s="12"/>
      <c r="K128" s="13"/>
    </row>
    <row r="129" spans="1:11" ht="15" hidden="1" x14ac:dyDescent="0.25">
      <c r="A129" s="90">
        <v>7658</v>
      </c>
      <c r="B129" s="90">
        <v>3113</v>
      </c>
      <c r="C129" s="91" t="s">
        <v>98</v>
      </c>
      <c r="D129" s="167">
        <v>402000</v>
      </c>
      <c r="E129" s="19"/>
      <c r="F129" s="162"/>
      <c r="G129" s="51"/>
      <c r="H129" s="25">
        <f t="shared" si="1"/>
        <v>402000</v>
      </c>
      <c r="I129" s="12"/>
      <c r="J129" s="12"/>
      <c r="K129" s="13"/>
    </row>
    <row r="130" spans="1:11" ht="15" hidden="1" x14ac:dyDescent="0.25">
      <c r="A130" s="90">
        <v>7659</v>
      </c>
      <c r="B130" s="90">
        <v>3113</v>
      </c>
      <c r="C130" s="91" t="s">
        <v>204</v>
      </c>
      <c r="D130" s="167">
        <v>54000</v>
      </c>
      <c r="E130" s="19"/>
      <c r="F130" s="162"/>
      <c r="G130" s="51"/>
      <c r="H130" s="25">
        <f t="shared" si="1"/>
        <v>54000</v>
      </c>
      <c r="I130" s="12"/>
      <c r="J130" s="12"/>
      <c r="K130" s="13"/>
    </row>
    <row r="131" spans="1:11" ht="15" hidden="1" x14ac:dyDescent="0.25">
      <c r="A131" s="90">
        <v>7660</v>
      </c>
      <c r="B131" s="90">
        <v>3117</v>
      </c>
      <c r="C131" s="91" t="s">
        <v>205</v>
      </c>
      <c r="D131" s="167">
        <v>20000</v>
      </c>
      <c r="E131" s="19"/>
      <c r="F131" s="162"/>
      <c r="G131" s="51"/>
      <c r="H131" s="25">
        <f t="shared" si="1"/>
        <v>20000</v>
      </c>
      <c r="I131" s="12"/>
      <c r="J131" s="12"/>
      <c r="K131" s="13"/>
    </row>
    <row r="132" spans="1:11" ht="15.75" hidden="1" customHeight="1" x14ac:dyDescent="0.25">
      <c r="A132" s="90">
        <v>7662</v>
      </c>
      <c r="B132" s="90">
        <v>3117</v>
      </c>
      <c r="C132" s="91" t="s">
        <v>99</v>
      </c>
      <c r="D132" s="167">
        <v>54000</v>
      </c>
      <c r="E132" s="19"/>
      <c r="F132" s="162"/>
      <c r="G132" s="51"/>
      <c r="H132" s="25">
        <f t="shared" si="1"/>
        <v>54000</v>
      </c>
      <c r="I132" s="12"/>
      <c r="J132" s="12"/>
      <c r="K132" s="13"/>
    </row>
    <row r="133" spans="1:11" ht="15" hidden="1" x14ac:dyDescent="0.25">
      <c r="A133" s="90">
        <v>7668</v>
      </c>
      <c r="B133" s="90">
        <v>3117</v>
      </c>
      <c r="C133" s="91" t="s">
        <v>206</v>
      </c>
      <c r="D133" s="167">
        <v>20000</v>
      </c>
      <c r="E133" s="19"/>
      <c r="F133" s="162"/>
      <c r="G133" s="51"/>
      <c r="H133" s="25">
        <f t="shared" si="1"/>
        <v>20000</v>
      </c>
      <c r="I133" s="12"/>
      <c r="J133" s="12"/>
      <c r="K133" s="13"/>
    </row>
    <row r="134" spans="1:11" ht="15" hidden="1" x14ac:dyDescent="0.25">
      <c r="A134" s="90">
        <v>7669</v>
      </c>
      <c r="B134" s="90">
        <v>3117</v>
      </c>
      <c r="C134" s="91" t="s">
        <v>207</v>
      </c>
      <c r="D134" s="167">
        <v>36000</v>
      </c>
      <c r="E134" s="19"/>
      <c r="F134" s="162"/>
      <c r="G134" s="51"/>
      <c r="H134" s="25">
        <f t="shared" si="1"/>
        <v>36000</v>
      </c>
      <c r="I134" s="12"/>
      <c r="J134" s="12"/>
      <c r="K134" s="13"/>
    </row>
    <row r="135" spans="1:11" ht="15" hidden="1" x14ac:dyDescent="0.25">
      <c r="A135" s="90">
        <v>7670</v>
      </c>
      <c r="B135" s="90">
        <v>3117</v>
      </c>
      <c r="C135" s="91" t="s">
        <v>208</v>
      </c>
      <c r="D135" s="167">
        <v>20000</v>
      </c>
      <c r="E135" s="19"/>
      <c r="F135" s="162"/>
      <c r="G135" s="51"/>
      <c r="H135" s="25">
        <f t="shared" si="1"/>
        <v>20000</v>
      </c>
      <c r="I135" s="12"/>
      <c r="J135" s="12"/>
      <c r="K135" s="13"/>
    </row>
    <row r="136" spans="1:11" ht="15" hidden="1" x14ac:dyDescent="0.25">
      <c r="A136" s="90">
        <v>7671</v>
      </c>
      <c r="B136" s="90">
        <v>3117</v>
      </c>
      <c r="C136" s="91" t="s">
        <v>209</v>
      </c>
      <c r="D136" s="167">
        <v>36000</v>
      </c>
      <c r="E136" s="19"/>
      <c r="F136" s="162"/>
      <c r="G136" s="51"/>
      <c r="H136" s="25">
        <f t="shared" si="1"/>
        <v>36000</v>
      </c>
      <c r="I136" s="12"/>
      <c r="J136" s="12"/>
      <c r="K136" s="13"/>
    </row>
    <row r="137" spans="1:11" ht="15" hidden="1" x14ac:dyDescent="0.25">
      <c r="A137" s="90">
        <v>7802</v>
      </c>
      <c r="B137" s="90">
        <v>3113</v>
      </c>
      <c r="C137" s="91" t="s">
        <v>46</v>
      </c>
      <c r="D137" s="167">
        <v>73000</v>
      </c>
      <c r="E137" s="19"/>
      <c r="F137" s="162"/>
      <c r="G137" s="51"/>
      <c r="H137" s="25">
        <f t="shared" si="1"/>
        <v>73000</v>
      </c>
      <c r="I137" s="12"/>
      <c r="J137" s="12"/>
      <c r="K137" s="13"/>
    </row>
    <row r="138" spans="1:11" ht="15" hidden="1" x14ac:dyDescent="0.25">
      <c r="A138" s="90">
        <v>7804</v>
      </c>
      <c r="B138" s="90">
        <v>3113</v>
      </c>
      <c r="C138" s="91" t="s">
        <v>47</v>
      </c>
      <c r="D138" s="167">
        <v>311000</v>
      </c>
      <c r="E138" s="19"/>
      <c r="F138" s="162"/>
      <c r="G138" s="51"/>
      <c r="H138" s="25">
        <f t="shared" si="1"/>
        <v>311000</v>
      </c>
      <c r="I138" s="12"/>
      <c r="J138" s="12"/>
      <c r="K138" s="13"/>
    </row>
    <row r="139" spans="1:11" ht="15" hidden="1" x14ac:dyDescent="0.25">
      <c r="A139" s="90">
        <v>7805</v>
      </c>
      <c r="B139" s="90">
        <v>3113</v>
      </c>
      <c r="C139" s="91" t="s">
        <v>101</v>
      </c>
      <c r="D139" s="167">
        <v>54000</v>
      </c>
      <c r="E139" s="19"/>
      <c r="F139" s="162"/>
      <c r="G139" s="51"/>
      <c r="H139" s="25">
        <f t="shared" si="1"/>
        <v>54000</v>
      </c>
      <c r="I139" s="12"/>
      <c r="J139" s="12"/>
      <c r="K139" s="13"/>
    </row>
    <row r="140" spans="1:11" ht="15" hidden="1" x14ac:dyDescent="0.25">
      <c r="A140" s="90">
        <v>7806</v>
      </c>
      <c r="B140" s="90">
        <v>3113</v>
      </c>
      <c r="C140" s="91" t="s">
        <v>48</v>
      </c>
      <c r="D140" s="167">
        <v>20000</v>
      </c>
      <c r="E140" s="19"/>
      <c r="F140" s="162"/>
      <c r="G140" s="51"/>
      <c r="H140" s="25">
        <f t="shared" ref="H140:H176" si="2">D140-F140</f>
        <v>20000</v>
      </c>
      <c r="I140" s="12"/>
      <c r="J140" s="12"/>
      <c r="K140" s="13"/>
    </row>
    <row r="141" spans="1:11" ht="15" hidden="1" x14ac:dyDescent="0.25">
      <c r="A141" s="90">
        <v>7808</v>
      </c>
      <c r="B141" s="90">
        <v>3117</v>
      </c>
      <c r="C141" s="91" t="s">
        <v>210</v>
      </c>
      <c r="D141" s="167">
        <v>20000</v>
      </c>
      <c r="E141" s="19"/>
      <c r="F141" s="162"/>
      <c r="G141" s="51"/>
      <c r="H141" s="25">
        <f t="shared" si="2"/>
        <v>20000</v>
      </c>
      <c r="I141" s="12"/>
      <c r="J141" s="12"/>
      <c r="K141" s="13"/>
    </row>
    <row r="142" spans="1:11" ht="15" hidden="1" x14ac:dyDescent="0.25">
      <c r="A142" s="90">
        <v>7814</v>
      </c>
      <c r="B142" s="90">
        <v>3117</v>
      </c>
      <c r="C142" s="91" t="s">
        <v>211</v>
      </c>
      <c r="D142" s="167">
        <v>73000</v>
      </c>
      <c r="E142" s="19"/>
      <c r="F142" s="162"/>
      <c r="G142" s="51"/>
      <c r="H142" s="25">
        <f t="shared" si="2"/>
        <v>73000</v>
      </c>
      <c r="I142" s="12"/>
      <c r="J142" s="12"/>
      <c r="K142" s="13"/>
    </row>
    <row r="143" spans="1:11" ht="15" hidden="1" x14ac:dyDescent="0.25">
      <c r="A143" s="90">
        <v>7816</v>
      </c>
      <c r="B143" s="90">
        <v>3113</v>
      </c>
      <c r="C143" s="91" t="s">
        <v>212</v>
      </c>
      <c r="D143" s="167">
        <v>36000</v>
      </c>
      <c r="E143" s="19"/>
      <c r="F143" s="162"/>
      <c r="G143" s="51"/>
      <c r="H143" s="25">
        <f t="shared" si="2"/>
        <v>36000</v>
      </c>
      <c r="I143" s="12"/>
      <c r="J143" s="12"/>
      <c r="K143" s="13"/>
    </row>
    <row r="144" spans="1:11" ht="15" hidden="1" x14ac:dyDescent="0.25">
      <c r="A144" s="90">
        <v>7822</v>
      </c>
      <c r="B144" s="90">
        <v>3113</v>
      </c>
      <c r="C144" s="91" t="s">
        <v>213</v>
      </c>
      <c r="D144" s="167">
        <v>54000</v>
      </c>
      <c r="E144" s="19"/>
      <c r="F144" s="162"/>
      <c r="G144" s="51"/>
      <c r="H144" s="25">
        <f t="shared" si="2"/>
        <v>54000</v>
      </c>
      <c r="I144" s="12"/>
      <c r="J144" s="12"/>
      <c r="K144" s="13"/>
    </row>
    <row r="145" spans="1:11" ht="25.5" hidden="1" customHeight="1" x14ac:dyDescent="0.25">
      <c r="A145" s="90">
        <v>7824</v>
      </c>
      <c r="B145" s="90">
        <v>3117</v>
      </c>
      <c r="C145" s="91" t="s">
        <v>214</v>
      </c>
      <c r="D145" s="167">
        <v>54000</v>
      </c>
      <c r="E145" s="19"/>
      <c r="F145" s="162"/>
      <c r="G145" s="51"/>
      <c r="H145" s="25">
        <f t="shared" si="2"/>
        <v>54000</v>
      </c>
      <c r="I145" s="12"/>
      <c r="J145" s="12"/>
      <c r="K145" s="13"/>
    </row>
    <row r="146" spans="1:11" ht="13.15" hidden="1" customHeight="1" x14ac:dyDescent="0.25">
      <c r="A146" s="90">
        <v>7825</v>
      </c>
      <c r="B146" s="90">
        <v>3117</v>
      </c>
      <c r="C146" s="91" t="s">
        <v>215</v>
      </c>
      <c r="D146" s="167">
        <v>73000</v>
      </c>
      <c r="E146" s="19"/>
      <c r="F146" s="162"/>
      <c r="G146" s="51"/>
      <c r="H146" s="25">
        <f t="shared" si="2"/>
        <v>73000</v>
      </c>
      <c r="I146" s="12"/>
      <c r="J146" s="12"/>
      <c r="K146" s="13"/>
    </row>
    <row r="147" spans="1:11" ht="15" hidden="1" x14ac:dyDescent="0.25">
      <c r="A147" s="90">
        <v>7829</v>
      </c>
      <c r="B147" s="90">
        <v>3113</v>
      </c>
      <c r="C147" s="91" t="s">
        <v>104</v>
      </c>
      <c r="D147" s="167">
        <v>292000</v>
      </c>
      <c r="E147" s="19"/>
      <c r="F147" s="162"/>
      <c r="G147" s="51"/>
      <c r="H147" s="25">
        <f t="shared" si="2"/>
        <v>292000</v>
      </c>
      <c r="I147" s="12"/>
      <c r="J147" s="12"/>
      <c r="K147" s="13"/>
    </row>
    <row r="148" spans="1:11" ht="15" hidden="1" x14ac:dyDescent="0.25">
      <c r="A148" s="90">
        <v>7834</v>
      </c>
      <c r="B148" s="90">
        <v>3113</v>
      </c>
      <c r="C148" s="91" t="s">
        <v>49</v>
      </c>
      <c r="D148" s="167">
        <v>54000</v>
      </c>
      <c r="E148" s="19"/>
      <c r="F148" s="162"/>
      <c r="G148" s="51"/>
      <c r="H148" s="25">
        <f t="shared" si="2"/>
        <v>54000</v>
      </c>
      <c r="I148" s="12"/>
      <c r="J148" s="12"/>
      <c r="K148" s="13"/>
    </row>
    <row r="149" spans="1:11" ht="15" hidden="1" x14ac:dyDescent="0.25">
      <c r="A149" s="90">
        <v>7836</v>
      </c>
      <c r="B149" s="90">
        <v>3113</v>
      </c>
      <c r="C149" s="91" t="s">
        <v>216</v>
      </c>
      <c r="D149" s="167">
        <v>109000</v>
      </c>
      <c r="E149" s="19"/>
      <c r="F149" s="162"/>
      <c r="G149" s="51"/>
      <c r="H149" s="25">
        <f t="shared" si="2"/>
        <v>109000</v>
      </c>
      <c r="I149" s="12"/>
      <c r="J149" s="12"/>
      <c r="K149" s="13"/>
    </row>
    <row r="150" spans="1:11" ht="24" hidden="1" customHeight="1" x14ac:dyDescent="0.25">
      <c r="A150" s="90">
        <v>7837</v>
      </c>
      <c r="B150" s="90">
        <v>3113</v>
      </c>
      <c r="C150" s="91" t="s">
        <v>217</v>
      </c>
      <c r="D150" s="167">
        <v>164000</v>
      </c>
      <c r="E150" s="19"/>
      <c r="F150" s="162"/>
      <c r="G150" s="51"/>
      <c r="H150" s="25">
        <f t="shared" si="2"/>
        <v>164000</v>
      </c>
      <c r="I150" s="12"/>
      <c r="J150" s="12"/>
      <c r="K150" s="13"/>
    </row>
    <row r="151" spans="1:11" ht="15" hidden="1" x14ac:dyDescent="0.25">
      <c r="A151" s="90">
        <v>7839</v>
      </c>
      <c r="B151" s="90">
        <v>3113</v>
      </c>
      <c r="C151" s="91" t="s">
        <v>218</v>
      </c>
      <c r="D151" s="167">
        <v>54000</v>
      </c>
      <c r="E151" s="19"/>
      <c r="F151" s="162"/>
      <c r="G151" s="51"/>
      <c r="H151" s="25">
        <f t="shared" si="2"/>
        <v>54000</v>
      </c>
      <c r="I151" s="12"/>
      <c r="J151" s="12"/>
      <c r="K151" s="13"/>
    </row>
    <row r="152" spans="1:11" ht="18.75" customHeight="1" thickBot="1" x14ac:dyDescent="0.3">
      <c r="A152" s="90">
        <v>7842</v>
      </c>
      <c r="B152" s="90">
        <v>3113</v>
      </c>
      <c r="C152" s="91" t="s">
        <v>219</v>
      </c>
      <c r="D152" s="167">
        <v>512000</v>
      </c>
      <c r="E152" s="19"/>
      <c r="F152" s="164">
        <v>101740</v>
      </c>
      <c r="G152" s="51"/>
      <c r="H152" s="25">
        <f t="shared" si="2"/>
        <v>410260</v>
      </c>
      <c r="I152" s="12"/>
      <c r="J152" s="12"/>
      <c r="K152" s="13"/>
    </row>
    <row r="153" spans="1:11" ht="23.25" hidden="1" customHeight="1" x14ac:dyDescent="0.25">
      <c r="A153" s="90">
        <v>7843</v>
      </c>
      <c r="B153" s="90">
        <v>3113</v>
      </c>
      <c r="C153" s="91" t="s">
        <v>220</v>
      </c>
      <c r="D153" s="167">
        <v>146000</v>
      </c>
      <c r="E153" s="19"/>
      <c r="F153" s="162"/>
      <c r="G153" s="51"/>
      <c r="H153" s="25">
        <f t="shared" si="2"/>
        <v>146000</v>
      </c>
      <c r="I153" s="12"/>
      <c r="J153" s="12"/>
      <c r="K153" s="13"/>
    </row>
    <row r="154" spans="1:11" ht="15.75" hidden="1" thickBot="1" x14ac:dyDescent="0.3">
      <c r="A154" s="90">
        <v>7847</v>
      </c>
      <c r="B154" s="90">
        <v>3113</v>
      </c>
      <c r="C154" s="91" t="s">
        <v>221</v>
      </c>
      <c r="D154" s="167">
        <v>274000</v>
      </c>
      <c r="E154" s="19"/>
      <c r="F154" s="162"/>
      <c r="G154" s="51"/>
      <c r="H154" s="25">
        <f t="shared" si="2"/>
        <v>274000</v>
      </c>
      <c r="I154" s="12"/>
      <c r="J154" s="12"/>
      <c r="K154" s="13"/>
    </row>
    <row r="155" spans="1:11" ht="15.75" hidden="1" thickBot="1" x14ac:dyDescent="0.3">
      <c r="A155" s="90">
        <v>7850</v>
      </c>
      <c r="B155" s="90">
        <v>3113</v>
      </c>
      <c r="C155" s="91" t="s">
        <v>222</v>
      </c>
      <c r="D155" s="167">
        <v>54000</v>
      </c>
      <c r="E155" s="19"/>
      <c r="F155" s="162"/>
      <c r="G155" s="51"/>
      <c r="H155" s="25">
        <f t="shared" si="2"/>
        <v>54000</v>
      </c>
      <c r="I155" s="12"/>
      <c r="J155" s="12"/>
      <c r="K155" s="13"/>
    </row>
    <row r="156" spans="1:11" ht="15.75" hidden="1" thickBot="1" x14ac:dyDescent="0.3">
      <c r="A156" s="90">
        <v>7851</v>
      </c>
      <c r="B156" s="90">
        <v>3117</v>
      </c>
      <c r="C156" s="91" t="s">
        <v>223</v>
      </c>
      <c r="D156" s="167">
        <v>20000</v>
      </c>
      <c r="E156" s="19"/>
      <c r="F156" s="162"/>
      <c r="G156" s="51"/>
      <c r="H156" s="25">
        <f t="shared" si="2"/>
        <v>20000</v>
      </c>
      <c r="I156" s="12"/>
      <c r="J156" s="12"/>
      <c r="K156" s="13"/>
    </row>
    <row r="157" spans="1:11" ht="15.75" hidden="1" thickBot="1" x14ac:dyDescent="0.3">
      <c r="A157" s="90">
        <v>7852</v>
      </c>
      <c r="B157" s="90">
        <v>3117</v>
      </c>
      <c r="C157" s="91" t="s">
        <v>224</v>
      </c>
      <c r="D157" s="167">
        <v>20000</v>
      </c>
      <c r="E157" s="19"/>
      <c r="F157" s="162"/>
      <c r="G157" s="51"/>
      <c r="H157" s="25">
        <f t="shared" si="2"/>
        <v>20000</v>
      </c>
      <c r="I157" s="12"/>
      <c r="J157" s="12"/>
      <c r="K157" s="13"/>
    </row>
    <row r="158" spans="1:11" ht="15.75" hidden="1" thickBot="1" x14ac:dyDescent="0.3">
      <c r="A158" s="90">
        <v>7853</v>
      </c>
      <c r="B158" s="90">
        <v>3117</v>
      </c>
      <c r="C158" s="91" t="s">
        <v>225</v>
      </c>
      <c r="D158" s="167">
        <v>36000</v>
      </c>
      <c r="E158" s="19"/>
      <c r="F158" s="162"/>
      <c r="G158" s="51"/>
      <c r="H158" s="25">
        <f t="shared" si="2"/>
        <v>36000</v>
      </c>
      <c r="I158" s="12"/>
      <c r="J158" s="12"/>
      <c r="K158" s="13"/>
    </row>
    <row r="159" spans="1:11" ht="15.75" hidden="1" thickBot="1" x14ac:dyDescent="0.3">
      <c r="A159" s="90">
        <v>7855</v>
      </c>
      <c r="B159" s="90">
        <v>3117</v>
      </c>
      <c r="C159" s="91" t="s">
        <v>226</v>
      </c>
      <c r="D159" s="167">
        <v>54000</v>
      </c>
      <c r="E159" s="19"/>
      <c r="F159" s="162"/>
      <c r="G159" s="51"/>
      <c r="H159" s="25">
        <f t="shared" si="2"/>
        <v>54000</v>
      </c>
      <c r="I159" s="12"/>
      <c r="J159" s="12"/>
      <c r="K159" s="13"/>
    </row>
    <row r="160" spans="1:11" ht="18" hidden="1" customHeight="1" x14ac:dyDescent="0.25">
      <c r="A160" s="90">
        <v>7861</v>
      </c>
      <c r="B160" s="90">
        <v>3113</v>
      </c>
      <c r="C160" s="91" t="s">
        <v>102</v>
      </c>
      <c r="D160" s="167">
        <v>237000</v>
      </c>
      <c r="E160" s="19"/>
      <c r="F160" s="162"/>
      <c r="G160" s="51"/>
      <c r="H160" s="25">
        <f t="shared" si="2"/>
        <v>237000</v>
      </c>
      <c r="I160" s="12"/>
      <c r="J160" s="12"/>
      <c r="K160" s="13"/>
    </row>
    <row r="161" spans="1:11" ht="15.75" hidden="1" thickBot="1" x14ac:dyDescent="0.3">
      <c r="A161" s="90">
        <v>7862</v>
      </c>
      <c r="B161" s="90">
        <v>3113</v>
      </c>
      <c r="C161" s="91" t="s">
        <v>103</v>
      </c>
      <c r="D161" s="167">
        <v>91000</v>
      </c>
      <c r="E161" s="19"/>
      <c r="F161" s="162"/>
      <c r="G161" s="51"/>
      <c r="H161" s="25">
        <f t="shared" si="2"/>
        <v>91000</v>
      </c>
      <c r="I161" s="12"/>
      <c r="J161" s="12"/>
      <c r="K161" s="13"/>
    </row>
    <row r="162" spans="1:11" ht="15.75" hidden="1" thickBot="1" x14ac:dyDescent="0.3">
      <c r="A162" s="90">
        <v>7863</v>
      </c>
      <c r="B162" s="90">
        <v>3113</v>
      </c>
      <c r="C162" s="91" t="s">
        <v>227</v>
      </c>
      <c r="D162" s="167">
        <v>20000</v>
      </c>
      <c r="E162" s="19"/>
      <c r="F162" s="162"/>
      <c r="G162" s="51"/>
      <c r="H162" s="25">
        <f t="shared" si="2"/>
        <v>20000</v>
      </c>
      <c r="I162" s="12"/>
      <c r="J162" s="12"/>
      <c r="K162" s="13"/>
    </row>
    <row r="163" spans="1:11" ht="15.75" hidden="1" thickBot="1" x14ac:dyDescent="0.3">
      <c r="A163" s="90">
        <v>7864</v>
      </c>
      <c r="B163" s="90">
        <v>3113</v>
      </c>
      <c r="C163" s="91" t="s">
        <v>228</v>
      </c>
      <c r="D163" s="167">
        <v>128000</v>
      </c>
      <c r="E163" s="19"/>
      <c r="F163" s="162"/>
      <c r="G163" s="51"/>
      <c r="H163" s="25">
        <f t="shared" si="2"/>
        <v>128000</v>
      </c>
      <c r="I163" s="12"/>
      <c r="J163" s="12"/>
      <c r="K163" s="13"/>
    </row>
    <row r="164" spans="1:11" ht="15.75" hidden="1" thickBot="1" x14ac:dyDescent="0.3">
      <c r="A164" s="90">
        <v>7868</v>
      </c>
      <c r="B164" s="90">
        <v>3117</v>
      </c>
      <c r="C164" s="91" t="s">
        <v>229</v>
      </c>
      <c r="D164" s="167">
        <v>20000</v>
      </c>
      <c r="E164" s="19"/>
      <c r="F164" s="162"/>
      <c r="G164" s="51"/>
      <c r="H164" s="25">
        <f t="shared" si="2"/>
        <v>20000</v>
      </c>
      <c r="I164" s="12"/>
      <c r="J164" s="12"/>
      <c r="K164" s="13"/>
    </row>
    <row r="165" spans="1:11" ht="15.75" hidden="1" thickBot="1" x14ac:dyDescent="0.3">
      <c r="A165" s="90">
        <v>7897</v>
      </c>
      <c r="B165" s="90">
        <v>3127</v>
      </c>
      <c r="C165" s="91" t="s">
        <v>50</v>
      </c>
      <c r="D165" s="167">
        <v>36000</v>
      </c>
      <c r="E165" s="19"/>
      <c r="F165" s="162"/>
      <c r="G165" s="51"/>
      <c r="H165" s="25">
        <f t="shared" si="2"/>
        <v>36000</v>
      </c>
      <c r="I165" s="12"/>
      <c r="J165" s="12"/>
      <c r="K165" s="13"/>
    </row>
    <row r="166" spans="1:11" ht="15.75" hidden="1" thickBot="1" x14ac:dyDescent="0.3">
      <c r="A166" s="90">
        <v>7880</v>
      </c>
      <c r="B166" s="90">
        <v>3117</v>
      </c>
      <c r="C166" s="91" t="s">
        <v>112</v>
      </c>
      <c r="D166" s="167">
        <v>91000</v>
      </c>
      <c r="E166" s="19"/>
      <c r="F166" s="162"/>
      <c r="G166" s="51"/>
      <c r="H166" s="25">
        <f t="shared" si="2"/>
        <v>91000</v>
      </c>
      <c r="I166" s="12"/>
      <c r="J166" s="12"/>
      <c r="K166" s="13"/>
    </row>
    <row r="167" spans="1:11" ht="15.75" hidden="1" thickBot="1" x14ac:dyDescent="0.3">
      <c r="A167" s="90">
        <v>7882</v>
      </c>
      <c r="B167" s="90">
        <v>3117</v>
      </c>
      <c r="C167" s="91" t="s">
        <v>230</v>
      </c>
      <c r="D167" s="167">
        <v>20000</v>
      </c>
      <c r="E167" s="19"/>
      <c r="F167" s="162"/>
      <c r="G167" s="51"/>
      <c r="H167" s="25">
        <f t="shared" si="2"/>
        <v>20000</v>
      </c>
      <c r="I167" s="12"/>
      <c r="J167" s="12"/>
      <c r="K167" s="13"/>
    </row>
    <row r="168" spans="1:11" ht="15.75" hidden="1" thickBot="1" x14ac:dyDescent="0.3">
      <c r="A168" s="90">
        <v>7883</v>
      </c>
      <c r="B168" s="90">
        <v>3117</v>
      </c>
      <c r="C168" s="91" t="s">
        <v>231</v>
      </c>
      <c r="D168" s="167">
        <v>73000</v>
      </c>
      <c r="E168" s="19"/>
      <c r="F168" s="162"/>
      <c r="G168" s="51"/>
      <c r="H168" s="25">
        <f t="shared" si="2"/>
        <v>73000</v>
      </c>
      <c r="I168" s="12"/>
      <c r="J168" s="12"/>
      <c r="K168" s="13"/>
    </row>
    <row r="169" spans="1:11" ht="15.75" hidden="1" thickBot="1" x14ac:dyDescent="0.3">
      <c r="A169" s="90">
        <v>7885</v>
      </c>
      <c r="B169" s="90">
        <v>3113</v>
      </c>
      <c r="C169" s="91" t="s">
        <v>232</v>
      </c>
      <c r="D169" s="167">
        <v>366000</v>
      </c>
      <c r="E169" s="19"/>
      <c r="F169" s="162"/>
      <c r="G169" s="51"/>
      <c r="H169" s="25">
        <f t="shared" si="2"/>
        <v>366000</v>
      </c>
      <c r="I169" s="12"/>
      <c r="J169" s="12"/>
      <c r="K169" s="13"/>
    </row>
    <row r="170" spans="1:11" ht="15.75" hidden="1" thickBot="1" x14ac:dyDescent="0.3">
      <c r="A170" s="90">
        <v>7886</v>
      </c>
      <c r="B170" s="90">
        <v>3117</v>
      </c>
      <c r="C170" s="91" t="s">
        <v>233</v>
      </c>
      <c r="D170" s="167">
        <v>20000</v>
      </c>
      <c r="E170" s="19"/>
      <c r="F170" s="162"/>
      <c r="G170" s="51"/>
      <c r="H170" s="25">
        <f t="shared" si="2"/>
        <v>20000</v>
      </c>
      <c r="I170" s="12"/>
      <c r="J170" s="12"/>
      <c r="K170" s="13"/>
    </row>
    <row r="171" spans="1:11" ht="23.25" hidden="1" customHeight="1" x14ac:dyDescent="0.25">
      <c r="A171" s="90">
        <v>7887</v>
      </c>
      <c r="B171" s="90">
        <v>3113</v>
      </c>
      <c r="C171" s="91" t="s">
        <v>106</v>
      </c>
      <c r="D171" s="167">
        <v>146000</v>
      </c>
      <c r="E171" s="19"/>
      <c r="F171" s="162"/>
      <c r="G171" s="51"/>
      <c r="H171" s="25">
        <f t="shared" si="2"/>
        <v>146000</v>
      </c>
      <c r="I171" s="12"/>
      <c r="J171" s="12"/>
      <c r="K171" s="13"/>
    </row>
    <row r="172" spans="1:11" ht="15.75" hidden="1" thickBot="1" x14ac:dyDescent="0.3">
      <c r="A172" s="90">
        <v>7888</v>
      </c>
      <c r="B172" s="90">
        <v>3113</v>
      </c>
      <c r="C172" s="91" t="s">
        <v>234</v>
      </c>
      <c r="D172" s="167">
        <v>54000</v>
      </c>
      <c r="E172" s="19"/>
      <c r="F172" s="162"/>
      <c r="G172" s="51"/>
      <c r="H172" s="25">
        <f t="shared" si="2"/>
        <v>54000</v>
      </c>
      <c r="I172" s="12"/>
      <c r="J172" s="12"/>
      <c r="K172" s="13"/>
    </row>
    <row r="173" spans="1:11" ht="15.75" hidden="1" thickBot="1" x14ac:dyDescent="0.3">
      <c r="A173" s="90">
        <v>7890</v>
      </c>
      <c r="B173" s="90">
        <v>3117</v>
      </c>
      <c r="C173" s="91" t="s">
        <v>51</v>
      </c>
      <c r="D173" s="167">
        <v>73000</v>
      </c>
      <c r="E173" s="19"/>
      <c r="F173" s="162"/>
      <c r="G173" s="51"/>
      <c r="H173" s="25">
        <f t="shared" si="2"/>
        <v>73000</v>
      </c>
      <c r="I173" s="12"/>
      <c r="J173" s="12"/>
      <c r="K173" s="13"/>
    </row>
    <row r="174" spans="1:11" ht="15.75" hidden="1" thickBot="1" x14ac:dyDescent="0.3">
      <c r="A174" s="90">
        <v>7892</v>
      </c>
      <c r="B174" s="90">
        <v>3113</v>
      </c>
      <c r="C174" s="91" t="s">
        <v>105</v>
      </c>
      <c r="D174" s="167">
        <v>366000</v>
      </c>
      <c r="E174" s="19"/>
      <c r="F174" s="162"/>
      <c r="G174" s="51"/>
      <c r="H174" s="25">
        <f t="shared" si="2"/>
        <v>366000</v>
      </c>
      <c r="I174" s="12"/>
      <c r="J174" s="12"/>
      <c r="K174" s="13"/>
    </row>
    <row r="175" spans="1:11" ht="15.75" hidden="1" thickBot="1" x14ac:dyDescent="0.3">
      <c r="A175" s="90">
        <v>7893</v>
      </c>
      <c r="B175" s="90">
        <v>3113</v>
      </c>
      <c r="C175" s="91" t="s">
        <v>52</v>
      </c>
      <c r="D175" s="167">
        <v>292000</v>
      </c>
      <c r="E175" s="19"/>
      <c r="F175" s="162"/>
      <c r="G175" s="51"/>
      <c r="H175" s="25">
        <f t="shared" si="2"/>
        <v>292000</v>
      </c>
      <c r="I175" s="12"/>
      <c r="J175" s="12"/>
      <c r="K175" s="13"/>
    </row>
    <row r="176" spans="1:11" ht="15.75" hidden="1" thickBot="1" x14ac:dyDescent="0.3">
      <c r="A176" s="90">
        <v>7896</v>
      </c>
      <c r="B176" s="90">
        <v>3113</v>
      </c>
      <c r="C176" s="91" t="s">
        <v>235</v>
      </c>
      <c r="D176" s="168">
        <v>54000</v>
      </c>
      <c r="E176" s="19"/>
      <c r="F176" s="165"/>
      <c r="G176" s="51"/>
      <c r="H176" s="25">
        <f t="shared" si="2"/>
        <v>54000</v>
      </c>
      <c r="I176" s="12"/>
      <c r="J176" s="12"/>
      <c r="K176" s="13"/>
    </row>
    <row r="177" spans="1:11" x14ac:dyDescent="0.2">
      <c r="A177" s="14" t="s">
        <v>121</v>
      </c>
      <c r="B177" s="15"/>
      <c r="C177" s="36" t="s">
        <v>3</v>
      </c>
      <c r="D177" s="16">
        <f>SUM(D12:D176)</f>
        <v>23897000</v>
      </c>
      <c r="E177" s="17"/>
      <c r="F177" s="28">
        <f>SUM(F12:F176)</f>
        <v>101766</v>
      </c>
      <c r="G177" s="40"/>
      <c r="H177" s="28">
        <f>SUM(H12:H176)</f>
        <v>23795234</v>
      </c>
      <c r="I177" s="12"/>
      <c r="J177" s="12"/>
      <c r="K177" s="13"/>
    </row>
    <row r="178" spans="1:11" hidden="1" x14ac:dyDescent="0.2">
      <c r="A178" s="14" t="s">
        <v>121</v>
      </c>
      <c r="B178" s="15"/>
      <c r="C178" s="47" t="s">
        <v>121</v>
      </c>
      <c r="D178" s="37"/>
      <c r="E178" s="18"/>
      <c r="F178" s="131"/>
      <c r="G178" s="27"/>
      <c r="H178" s="52"/>
      <c r="I178" s="12"/>
      <c r="J178" s="12"/>
      <c r="K178" s="13"/>
    </row>
    <row r="179" spans="1:11" hidden="1" x14ac:dyDescent="0.2">
      <c r="A179" s="14" t="s">
        <v>121</v>
      </c>
      <c r="B179" s="15"/>
      <c r="C179" s="169" t="s">
        <v>258</v>
      </c>
      <c r="D179" s="37"/>
      <c r="E179" s="18"/>
      <c r="F179" s="131"/>
      <c r="G179" s="27"/>
      <c r="H179" s="52"/>
      <c r="I179" s="12"/>
      <c r="J179" s="12"/>
      <c r="K179" s="13"/>
    </row>
    <row r="180" spans="1:11" ht="25.5" hidden="1" x14ac:dyDescent="0.2">
      <c r="A180" s="55">
        <v>303</v>
      </c>
      <c r="B180" s="56">
        <v>3127</v>
      </c>
      <c r="C180" s="57" t="s">
        <v>13</v>
      </c>
      <c r="D180" s="58">
        <v>54000</v>
      </c>
      <c r="E180" s="18"/>
      <c r="F180" s="68"/>
      <c r="G180" s="27"/>
      <c r="H180" s="66">
        <f t="shared" ref="H180:H185" si="3">D180-F180</f>
        <v>54000</v>
      </c>
      <c r="I180" s="12"/>
      <c r="J180" s="12"/>
      <c r="K180" s="13"/>
    </row>
    <row r="181" spans="1:11" ht="25.5" hidden="1" x14ac:dyDescent="0.2">
      <c r="A181" s="59">
        <v>305</v>
      </c>
      <c r="B181" s="45">
        <v>3122</v>
      </c>
      <c r="C181" s="46" t="s">
        <v>59</v>
      </c>
      <c r="D181" s="208">
        <v>73000</v>
      </c>
      <c r="E181" s="18"/>
      <c r="F181" s="53"/>
      <c r="G181" s="27"/>
      <c r="H181" s="29">
        <f t="shared" si="3"/>
        <v>73000</v>
      </c>
      <c r="I181" s="12"/>
      <c r="J181" s="12"/>
      <c r="K181" s="13"/>
    </row>
    <row r="182" spans="1:11" ht="25.5" hidden="1" x14ac:dyDescent="0.2">
      <c r="A182" s="59">
        <v>307</v>
      </c>
      <c r="B182" s="45">
        <v>3122</v>
      </c>
      <c r="C182" s="46" t="s">
        <v>15</v>
      </c>
      <c r="D182" s="208">
        <v>109000</v>
      </c>
      <c r="E182" s="18"/>
      <c r="F182" s="53"/>
      <c r="G182" s="27"/>
      <c r="H182" s="29">
        <f>D182-F182</f>
        <v>109000</v>
      </c>
      <c r="I182" s="12"/>
      <c r="J182" s="12"/>
      <c r="K182" s="13"/>
    </row>
    <row r="183" spans="1:11" ht="25.5" hidden="1" x14ac:dyDescent="0.2">
      <c r="A183" s="59">
        <v>308</v>
      </c>
      <c r="B183" s="45">
        <v>3127</v>
      </c>
      <c r="C183" s="46" t="s">
        <v>16</v>
      </c>
      <c r="D183" s="208">
        <v>622000</v>
      </c>
      <c r="E183" s="18"/>
      <c r="F183" s="53"/>
      <c r="G183" s="27"/>
      <c r="H183" s="29">
        <f t="shared" si="3"/>
        <v>622000</v>
      </c>
      <c r="I183" s="12"/>
      <c r="J183" s="12"/>
      <c r="K183" s="13"/>
    </row>
    <row r="184" spans="1:11" ht="25.5" hidden="1" x14ac:dyDescent="0.2">
      <c r="A184" s="59">
        <v>309</v>
      </c>
      <c r="B184" s="45">
        <v>3127</v>
      </c>
      <c r="C184" s="46" t="s">
        <v>17</v>
      </c>
      <c r="D184" s="208">
        <v>622000</v>
      </c>
      <c r="E184" s="18"/>
      <c r="F184" s="41"/>
      <c r="G184" s="27"/>
      <c r="H184" s="29">
        <f t="shared" si="3"/>
        <v>622000</v>
      </c>
      <c r="I184" s="12"/>
      <c r="J184" s="12"/>
      <c r="K184" s="13"/>
    </row>
    <row r="185" spans="1:11" ht="25.5" hidden="1" x14ac:dyDescent="0.2">
      <c r="A185" s="59">
        <v>312</v>
      </c>
      <c r="B185" s="45">
        <v>3122</v>
      </c>
      <c r="C185" s="46" t="s">
        <v>14</v>
      </c>
      <c r="D185" s="60">
        <v>54000</v>
      </c>
      <c r="E185" s="18"/>
      <c r="F185" s="41"/>
      <c r="G185" s="27"/>
      <c r="H185" s="29">
        <f t="shared" si="3"/>
        <v>54000</v>
      </c>
      <c r="I185" s="12"/>
      <c r="J185" s="12"/>
      <c r="K185" s="13"/>
    </row>
    <row r="186" spans="1:11" ht="25.5" hidden="1" x14ac:dyDescent="0.2">
      <c r="A186" s="59">
        <v>314</v>
      </c>
      <c r="B186" s="45">
        <v>3122</v>
      </c>
      <c r="C186" s="46" t="s">
        <v>19</v>
      </c>
      <c r="D186" s="60">
        <v>20000</v>
      </c>
      <c r="E186" s="18"/>
      <c r="F186" s="41"/>
      <c r="G186" s="27"/>
      <c r="H186" s="29">
        <f t="shared" ref="H186:H190" si="4">D186-F186</f>
        <v>20000</v>
      </c>
      <c r="I186" s="12"/>
      <c r="J186" s="12"/>
      <c r="K186" s="13"/>
    </row>
    <row r="187" spans="1:11" ht="25.5" hidden="1" x14ac:dyDescent="0.2">
      <c r="A187" s="59">
        <v>318</v>
      </c>
      <c r="B187" s="45">
        <v>3127</v>
      </c>
      <c r="C187" s="46" t="s">
        <v>7</v>
      </c>
      <c r="D187" s="60">
        <v>128000</v>
      </c>
      <c r="E187" s="18"/>
      <c r="F187" s="41"/>
      <c r="G187" s="27"/>
      <c r="H187" s="29">
        <f t="shared" si="4"/>
        <v>128000</v>
      </c>
      <c r="I187" s="12"/>
      <c r="J187" s="12"/>
      <c r="K187" s="13"/>
    </row>
    <row r="188" spans="1:11" hidden="1" x14ac:dyDescent="0.2">
      <c r="A188" s="59">
        <v>319</v>
      </c>
      <c r="B188" s="45">
        <v>3124</v>
      </c>
      <c r="C188" s="46" t="s">
        <v>21</v>
      </c>
      <c r="D188" s="60">
        <v>366000</v>
      </c>
      <c r="E188" s="18"/>
      <c r="F188" s="41"/>
      <c r="G188" s="27"/>
      <c r="H188" s="29">
        <f t="shared" si="4"/>
        <v>366000</v>
      </c>
      <c r="I188" s="12"/>
      <c r="J188" s="12"/>
      <c r="K188" s="13"/>
    </row>
    <row r="189" spans="1:11" ht="25.5" hidden="1" x14ac:dyDescent="0.2">
      <c r="A189" s="59">
        <v>320</v>
      </c>
      <c r="B189" s="45">
        <v>3114</v>
      </c>
      <c r="C189" s="46" t="s">
        <v>22</v>
      </c>
      <c r="D189" s="60">
        <v>347000</v>
      </c>
      <c r="E189" s="18"/>
      <c r="F189" s="41"/>
      <c r="G189" s="27"/>
      <c r="H189" s="29">
        <f t="shared" si="4"/>
        <v>347000</v>
      </c>
      <c r="I189" s="12"/>
      <c r="J189" s="12"/>
      <c r="K189" s="13"/>
    </row>
    <row r="190" spans="1:11" ht="25.5" hidden="1" x14ac:dyDescent="0.2">
      <c r="A190" s="59">
        <v>321</v>
      </c>
      <c r="B190" s="45">
        <v>3114</v>
      </c>
      <c r="C190" s="46" t="s">
        <v>9</v>
      </c>
      <c r="D190" s="60">
        <v>347000</v>
      </c>
      <c r="E190" s="18"/>
      <c r="F190" s="41"/>
      <c r="G190" s="27"/>
      <c r="H190" s="29">
        <f t="shared" si="4"/>
        <v>347000</v>
      </c>
      <c r="I190" s="12"/>
      <c r="J190" s="12"/>
      <c r="K190" s="13"/>
    </row>
    <row r="191" spans="1:11" hidden="1" x14ac:dyDescent="0.2">
      <c r="A191" s="59">
        <v>325</v>
      </c>
      <c r="B191" s="45">
        <v>3114</v>
      </c>
      <c r="C191" s="46" t="s">
        <v>23</v>
      </c>
      <c r="D191" s="60">
        <v>36000</v>
      </c>
      <c r="E191" s="18"/>
      <c r="F191" s="41"/>
      <c r="G191" s="27"/>
      <c r="H191" s="29">
        <f t="shared" ref="H191:H196" si="5">D191-F191</f>
        <v>36000</v>
      </c>
      <c r="I191" s="12"/>
      <c r="J191" s="12"/>
      <c r="K191" s="13"/>
    </row>
    <row r="192" spans="1:11" ht="25.5" hidden="1" x14ac:dyDescent="0.2">
      <c r="A192" s="59">
        <v>445</v>
      </c>
      <c r="B192" s="45">
        <v>3127</v>
      </c>
      <c r="C192" s="46" t="s">
        <v>20</v>
      </c>
      <c r="D192" s="60">
        <v>256000</v>
      </c>
      <c r="E192" s="18"/>
      <c r="F192" s="41"/>
      <c r="G192" s="27"/>
      <c r="H192" s="29">
        <f t="shared" si="5"/>
        <v>256000</v>
      </c>
      <c r="I192" s="12"/>
      <c r="J192" s="12"/>
      <c r="K192" s="13"/>
    </row>
    <row r="193" spans="1:11" hidden="1" x14ac:dyDescent="0.2">
      <c r="A193" s="59">
        <v>393</v>
      </c>
      <c r="B193" s="45">
        <v>3122</v>
      </c>
      <c r="C193" s="46" t="s">
        <v>25</v>
      </c>
      <c r="D193" s="60">
        <v>20000</v>
      </c>
      <c r="E193" s="18"/>
      <c r="F193" s="41"/>
      <c r="G193" s="27"/>
      <c r="H193" s="29">
        <f t="shared" si="5"/>
        <v>20000</v>
      </c>
      <c r="I193" s="12"/>
      <c r="J193" s="12"/>
      <c r="K193" s="13"/>
    </row>
    <row r="194" spans="1:11" x14ac:dyDescent="0.2">
      <c r="A194" s="59">
        <v>457</v>
      </c>
      <c r="B194" s="45">
        <v>3127</v>
      </c>
      <c r="C194" s="46" t="s">
        <v>250</v>
      </c>
      <c r="D194" s="60">
        <v>20000</v>
      </c>
      <c r="E194" s="18"/>
      <c r="F194" s="41">
        <v>20000</v>
      </c>
      <c r="G194" s="27"/>
      <c r="H194" s="29">
        <f t="shared" si="5"/>
        <v>0</v>
      </c>
      <c r="I194" s="12"/>
      <c r="J194" s="12"/>
      <c r="K194" s="13"/>
    </row>
    <row r="195" spans="1:11" ht="16.149999999999999" hidden="1" customHeight="1" x14ac:dyDescent="0.2">
      <c r="A195" s="59">
        <v>395</v>
      </c>
      <c r="B195" s="45">
        <v>3122</v>
      </c>
      <c r="C195" s="46" t="s">
        <v>26</v>
      </c>
      <c r="D195" s="60">
        <v>36000</v>
      </c>
      <c r="E195" s="18"/>
      <c r="F195" s="41"/>
      <c r="G195" s="27"/>
      <c r="H195" s="29">
        <f t="shared" si="5"/>
        <v>36000</v>
      </c>
    </row>
    <row r="196" spans="1:11" ht="12" hidden="1" customHeight="1" x14ac:dyDescent="0.2">
      <c r="A196" s="59">
        <v>397</v>
      </c>
      <c r="B196" s="45">
        <v>3127</v>
      </c>
      <c r="C196" s="46" t="s">
        <v>27</v>
      </c>
      <c r="D196" s="60">
        <v>128000</v>
      </c>
      <c r="E196" s="18"/>
      <c r="F196" s="41"/>
      <c r="G196" s="27"/>
      <c r="H196" s="29">
        <f t="shared" si="5"/>
        <v>128000</v>
      </c>
    </row>
    <row r="197" spans="1:11" ht="28.15" hidden="1" customHeight="1" x14ac:dyDescent="0.2">
      <c r="A197" s="59">
        <v>400</v>
      </c>
      <c r="B197" s="45">
        <v>3127</v>
      </c>
      <c r="C197" s="46" t="s">
        <v>28</v>
      </c>
      <c r="D197" s="60">
        <v>274000</v>
      </c>
      <c r="E197" s="18"/>
      <c r="F197" s="41"/>
      <c r="G197" s="27"/>
      <c r="H197" s="29">
        <f t="shared" ref="H197:H202" si="6">D197-F197</f>
        <v>274000</v>
      </c>
    </row>
    <row r="198" spans="1:11" ht="25.15" hidden="1" customHeight="1" x14ac:dyDescent="0.2">
      <c r="A198" s="59">
        <v>401</v>
      </c>
      <c r="B198" s="45">
        <v>3124</v>
      </c>
      <c r="C198" s="46" t="s">
        <v>29</v>
      </c>
      <c r="D198" s="60">
        <v>109000</v>
      </c>
      <c r="E198" s="18"/>
      <c r="F198" s="41"/>
      <c r="G198" s="27"/>
      <c r="H198" s="29">
        <f t="shared" si="6"/>
        <v>109000</v>
      </c>
    </row>
    <row r="199" spans="1:11" ht="18" hidden="1" customHeight="1" x14ac:dyDescent="0.2">
      <c r="A199" s="59">
        <v>452</v>
      </c>
      <c r="B199" s="45">
        <v>3114</v>
      </c>
      <c r="C199" s="46" t="s">
        <v>64</v>
      </c>
      <c r="D199" s="60">
        <v>54000</v>
      </c>
      <c r="E199" s="18"/>
      <c r="F199" s="41"/>
      <c r="G199" s="27"/>
      <c r="H199" s="29">
        <f t="shared" si="6"/>
        <v>54000</v>
      </c>
    </row>
    <row r="200" spans="1:11" ht="24" hidden="1" customHeight="1" x14ac:dyDescent="0.2">
      <c r="A200" s="59">
        <v>456</v>
      </c>
      <c r="B200" s="45">
        <v>3127</v>
      </c>
      <c r="C200" s="46" t="s">
        <v>63</v>
      </c>
      <c r="D200" s="60">
        <v>219000</v>
      </c>
      <c r="E200" s="18"/>
      <c r="F200" s="41"/>
      <c r="G200" s="27"/>
      <c r="H200" s="29">
        <f t="shared" si="6"/>
        <v>219000</v>
      </c>
    </row>
    <row r="201" spans="1:11" ht="28.15" hidden="1" customHeight="1" x14ac:dyDescent="0.2">
      <c r="A201" s="59">
        <v>338</v>
      </c>
      <c r="B201" s="45">
        <v>3121</v>
      </c>
      <c r="C201" s="46" t="s">
        <v>30</v>
      </c>
      <c r="D201" s="60">
        <v>36000</v>
      </c>
      <c r="E201" s="18"/>
      <c r="F201" s="41"/>
      <c r="G201" s="27"/>
      <c r="H201" s="29">
        <f t="shared" si="6"/>
        <v>36000</v>
      </c>
    </row>
    <row r="202" spans="1:11" ht="28.15" hidden="1" customHeight="1" x14ac:dyDescent="0.2">
      <c r="A202" s="59">
        <v>368</v>
      </c>
      <c r="B202" s="45">
        <v>3121</v>
      </c>
      <c r="C202" s="46" t="s">
        <v>251</v>
      </c>
      <c r="D202" s="60">
        <v>20000</v>
      </c>
      <c r="E202" s="18"/>
      <c r="F202" s="41"/>
      <c r="G202" s="27"/>
      <c r="H202" s="29">
        <f t="shared" si="6"/>
        <v>20000</v>
      </c>
    </row>
    <row r="203" spans="1:11" ht="28.15" hidden="1" customHeight="1" x14ac:dyDescent="0.2">
      <c r="A203" s="59">
        <v>345</v>
      </c>
      <c r="B203" s="45">
        <v>3127</v>
      </c>
      <c r="C203" s="46" t="s">
        <v>33</v>
      </c>
      <c r="D203" s="60">
        <v>237000</v>
      </c>
      <c r="E203" s="18"/>
      <c r="F203" s="41"/>
      <c r="G203" s="27"/>
      <c r="H203" s="29">
        <f t="shared" ref="H203:H207" si="7">D203-F203</f>
        <v>237000</v>
      </c>
    </row>
    <row r="204" spans="1:11" ht="28.15" customHeight="1" x14ac:dyDescent="0.2">
      <c r="A204" s="59">
        <v>346</v>
      </c>
      <c r="B204" s="45">
        <v>3114</v>
      </c>
      <c r="C204" s="46" t="s">
        <v>10</v>
      </c>
      <c r="D204" s="60">
        <v>109000</v>
      </c>
      <c r="E204" s="18"/>
      <c r="F204" s="41">
        <v>64753</v>
      </c>
      <c r="G204" s="27"/>
      <c r="H204" s="29">
        <f t="shared" si="7"/>
        <v>44247</v>
      </c>
    </row>
    <row r="205" spans="1:11" ht="17.45" hidden="1" customHeight="1" x14ac:dyDescent="0.2">
      <c r="A205" s="59">
        <v>358</v>
      </c>
      <c r="B205" s="45">
        <v>3114</v>
      </c>
      <c r="C205" s="46" t="s">
        <v>54</v>
      </c>
      <c r="D205" s="60">
        <v>384000</v>
      </c>
      <c r="E205" s="18"/>
      <c r="F205" s="41"/>
      <c r="G205" s="27"/>
      <c r="H205" s="29">
        <f t="shared" si="7"/>
        <v>384000</v>
      </c>
    </row>
    <row r="206" spans="1:11" ht="16.899999999999999" hidden="1" customHeight="1" x14ac:dyDescent="0.2">
      <c r="A206" s="59">
        <v>363</v>
      </c>
      <c r="B206" s="45">
        <v>3114</v>
      </c>
      <c r="C206" s="46" t="s">
        <v>66</v>
      </c>
      <c r="D206" s="60">
        <v>91000</v>
      </c>
      <c r="E206" s="18"/>
      <c r="F206" s="41"/>
      <c r="G206" s="27"/>
      <c r="H206" s="29">
        <f t="shared" si="7"/>
        <v>91000</v>
      </c>
    </row>
    <row r="207" spans="1:11" ht="28.15" hidden="1" customHeight="1" x14ac:dyDescent="0.2">
      <c r="A207" s="59">
        <v>372</v>
      </c>
      <c r="B207" s="45">
        <v>3127</v>
      </c>
      <c r="C207" s="46" t="s">
        <v>252</v>
      </c>
      <c r="D207" s="60">
        <v>54000</v>
      </c>
      <c r="E207" s="18"/>
      <c r="F207" s="41"/>
      <c r="G207" s="27"/>
      <c r="H207" s="29">
        <f t="shared" si="7"/>
        <v>54000</v>
      </c>
    </row>
    <row r="208" spans="1:11" ht="28.15" hidden="1" customHeight="1" x14ac:dyDescent="0.2">
      <c r="A208" s="59">
        <v>458</v>
      </c>
      <c r="B208" s="45">
        <v>3127</v>
      </c>
      <c r="C208" s="46" t="s">
        <v>31</v>
      </c>
      <c r="D208" s="60">
        <v>219000</v>
      </c>
      <c r="E208" s="18"/>
      <c r="F208" s="41"/>
      <c r="G208" s="27"/>
      <c r="H208" s="29">
        <f t="shared" ref="H208:H211" si="8">D208-F208</f>
        <v>219000</v>
      </c>
    </row>
    <row r="209" spans="1:8" ht="15.6" hidden="1" customHeight="1" x14ac:dyDescent="0.2">
      <c r="A209" s="59">
        <v>459</v>
      </c>
      <c r="B209" s="45">
        <v>3127</v>
      </c>
      <c r="C209" s="46" t="s">
        <v>32</v>
      </c>
      <c r="D209" s="60">
        <v>219000</v>
      </c>
      <c r="E209" s="18"/>
      <c r="F209" s="41"/>
      <c r="G209" s="27"/>
      <c r="H209" s="29">
        <f t="shared" si="8"/>
        <v>219000</v>
      </c>
    </row>
    <row r="210" spans="1:8" ht="24" hidden="1" customHeight="1" x14ac:dyDescent="0.2">
      <c r="A210" s="59">
        <v>409</v>
      </c>
      <c r="B210" s="45">
        <v>3121</v>
      </c>
      <c r="C210" s="46" t="s">
        <v>253</v>
      </c>
      <c r="D210" s="60">
        <v>20000</v>
      </c>
      <c r="E210" s="18"/>
      <c r="F210" s="41"/>
      <c r="G210" s="27"/>
      <c r="H210" s="29">
        <f t="shared" si="8"/>
        <v>20000</v>
      </c>
    </row>
    <row r="211" spans="1:8" ht="15.6" hidden="1" customHeight="1" x14ac:dyDescent="0.2">
      <c r="A211" s="59">
        <v>370</v>
      </c>
      <c r="B211" s="45">
        <v>3122</v>
      </c>
      <c r="C211" s="46" t="s">
        <v>35</v>
      </c>
      <c r="D211" s="60">
        <v>146000</v>
      </c>
      <c r="E211" s="18"/>
      <c r="F211" s="41"/>
      <c r="G211" s="27"/>
      <c r="H211" s="29">
        <f t="shared" si="8"/>
        <v>146000</v>
      </c>
    </row>
    <row r="212" spans="1:8" ht="28.15" hidden="1" customHeight="1" x14ac:dyDescent="0.2">
      <c r="A212" s="59">
        <v>371</v>
      </c>
      <c r="B212" s="45">
        <v>3122</v>
      </c>
      <c r="C212" s="46" t="s">
        <v>34</v>
      </c>
      <c r="D212" s="60">
        <v>36000</v>
      </c>
      <c r="E212" s="18"/>
      <c r="F212" s="41"/>
      <c r="G212" s="27"/>
      <c r="H212" s="29">
        <f t="shared" ref="H212:H216" si="9">D212-F212</f>
        <v>36000</v>
      </c>
    </row>
    <row r="213" spans="1:8" ht="30" hidden="1" customHeight="1" x14ac:dyDescent="0.2">
      <c r="A213" s="59">
        <v>379</v>
      </c>
      <c r="B213" s="45">
        <v>3114</v>
      </c>
      <c r="C213" s="46" t="s">
        <v>37</v>
      </c>
      <c r="D213" s="60">
        <v>201000</v>
      </c>
      <c r="E213" s="18"/>
      <c r="F213" s="41"/>
      <c r="G213" s="27"/>
      <c r="H213" s="29">
        <f t="shared" si="9"/>
        <v>201000</v>
      </c>
    </row>
    <row r="214" spans="1:8" ht="16.899999999999999" hidden="1" customHeight="1" x14ac:dyDescent="0.2">
      <c r="A214" s="59">
        <v>381</v>
      </c>
      <c r="B214" s="45">
        <v>3114</v>
      </c>
      <c r="C214" s="46" t="s">
        <v>36</v>
      </c>
      <c r="D214" s="60">
        <v>91000</v>
      </c>
      <c r="E214" s="18"/>
      <c r="F214" s="41"/>
      <c r="G214" s="27"/>
      <c r="H214" s="29">
        <f t="shared" si="9"/>
        <v>91000</v>
      </c>
    </row>
    <row r="215" spans="1:8" ht="24.75" hidden="1" customHeight="1" x14ac:dyDescent="0.2">
      <c r="A215" s="59">
        <v>454</v>
      </c>
      <c r="B215" s="45">
        <v>3127</v>
      </c>
      <c r="C215" s="46" t="s">
        <v>8</v>
      </c>
      <c r="D215" s="60">
        <v>402000</v>
      </c>
      <c r="E215" s="18"/>
      <c r="F215" s="41"/>
      <c r="G215" s="27"/>
      <c r="H215" s="29">
        <f t="shared" si="9"/>
        <v>402000</v>
      </c>
    </row>
    <row r="216" spans="1:8" ht="19.899999999999999" hidden="1" customHeight="1" x14ac:dyDescent="0.2">
      <c r="A216" s="59">
        <v>419</v>
      </c>
      <c r="B216" s="45">
        <v>3127</v>
      </c>
      <c r="C216" s="46" t="s">
        <v>254</v>
      </c>
      <c r="D216" s="60">
        <v>20000</v>
      </c>
      <c r="E216" s="18"/>
      <c r="F216" s="53"/>
      <c r="G216" s="27"/>
      <c r="H216" s="29">
        <f t="shared" si="9"/>
        <v>20000</v>
      </c>
    </row>
    <row r="217" spans="1:8" ht="15.6" hidden="1" customHeight="1" x14ac:dyDescent="0.2">
      <c r="A217" s="59">
        <v>433</v>
      </c>
      <c r="B217" s="45">
        <v>3114</v>
      </c>
      <c r="C217" s="46" t="s">
        <v>255</v>
      </c>
      <c r="D217" s="60">
        <v>91000</v>
      </c>
      <c r="E217" s="18"/>
      <c r="F217" s="53"/>
      <c r="G217" s="27"/>
      <c r="H217" s="29">
        <f t="shared" ref="H217:H223" si="10">D217-F217</f>
        <v>91000</v>
      </c>
    </row>
    <row r="218" spans="1:8" ht="28.15" hidden="1" customHeight="1" x14ac:dyDescent="0.2">
      <c r="A218" s="59">
        <v>413</v>
      </c>
      <c r="B218" s="45">
        <v>3127</v>
      </c>
      <c r="C218" s="46" t="s">
        <v>67</v>
      </c>
      <c r="D218" s="60">
        <v>274000</v>
      </c>
      <c r="E218" s="18"/>
      <c r="F218" s="53"/>
      <c r="G218" s="27"/>
      <c r="H218" s="29">
        <f t="shared" si="10"/>
        <v>274000</v>
      </c>
    </row>
    <row r="219" spans="1:8" ht="15" hidden="1" customHeight="1" x14ac:dyDescent="0.2">
      <c r="A219" s="59">
        <v>432</v>
      </c>
      <c r="B219" s="45">
        <v>3114</v>
      </c>
      <c r="C219" s="46" t="s">
        <v>256</v>
      </c>
      <c r="D219" s="60">
        <v>36000</v>
      </c>
      <c r="E219" s="18"/>
      <c r="F219" s="53"/>
      <c r="G219" s="27"/>
      <c r="H219" s="29">
        <f t="shared" si="10"/>
        <v>36000</v>
      </c>
    </row>
    <row r="220" spans="1:8" ht="27.75" customHeight="1" thickBot="1" x14ac:dyDescent="0.25">
      <c r="A220" s="59">
        <v>416</v>
      </c>
      <c r="B220" s="45">
        <v>3127</v>
      </c>
      <c r="C220" s="46" t="s">
        <v>68</v>
      </c>
      <c r="D220" s="60">
        <v>36000</v>
      </c>
      <c r="E220" s="18"/>
      <c r="F220" s="41">
        <v>36000</v>
      </c>
      <c r="G220" s="27"/>
      <c r="H220" s="29">
        <f t="shared" si="10"/>
        <v>0</v>
      </c>
    </row>
    <row r="221" spans="1:8" ht="28.15" hidden="1" customHeight="1" x14ac:dyDescent="0.2">
      <c r="A221" s="59">
        <v>418</v>
      </c>
      <c r="B221" s="45">
        <v>3127</v>
      </c>
      <c r="C221" s="46" t="s">
        <v>69</v>
      </c>
      <c r="D221" s="60">
        <v>164000</v>
      </c>
      <c r="E221" s="18"/>
      <c r="F221" s="53"/>
      <c r="G221" s="27"/>
      <c r="H221" s="29">
        <f t="shared" si="10"/>
        <v>164000</v>
      </c>
    </row>
    <row r="222" spans="1:8" ht="28.15" hidden="1" customHeight="1" x14ac:dyDescent="0.2">
      <c r="A222" s="59">
        <v>426</v>
      </c>
      <c r="B222" s="45">
        <v>3114</v>
      </c>
      <c r="C222" s="46" t="s">
        <v>38</v>
      </c>
      <c r="D222" s="60">
        <v>36000</v>
      </c>
      <c r="E222" s="18"/>
      <c r="F222" s="53"/>
      <c r="G222" s="27"/>
      <c r="H222" s="29">
        <f t="shared" si="10"/>
        <v>36000</v>
      </c>
    </row>
    <row r="223" spans="1:8" ht="28.15" hidden="1" customHeight="1" x14ac:dyDescent="0.2">
      <c r="A223" s="59">
        <v>431</v>
      </c>
      <c r="B223" s="45">
        <v>3114</v>
      </c>
      <c r="C223" s="46" t="s">
        <v>257</v>
      </c>
      <c r="D223" s="60">
        <v>20000</v>
      </c>
      <c r="E223" s="18"/>
      <c r="F223" s="53"/>
      <c r="G223" s="27"/>
      <c r="H223" s="29">
        <f t="shared" si="10"/>
        <v>20000</v>
      </c>
    </row>
    <row r="224" spans="1:8" ht="12.6" hidden="1" customHeight="1" x14ac:dyDescent="0.2">
      <c r="A224" s="59">
        <v>428</v>
      </c>
      <c r="B224" s="45">
        <v>3133</v>
      </c>
      <c r="C224" s="46" t="s">
        <v>11</v>
      </c>
      <c r="D224" s="60">
        <v>73000</v>
      </c>
      <c r="E224" s="18"/>
      <c r="F224" s="53"/>
      <c r="G224" s="27"/>
      <c r="H224" s="29">
        <f t="shared" ref="H224:H225" si="11">D224-F224</f>
        <v>73000</v>
      </c>
    </row>
    <row r="225" spans="1:8" ht="26.25" hidden="1" thickBot="1" x14ac:dyDescent="0.25">
      <c r="A225" s="61">
        <v>460</v>
      </c>
      <c r="B225" s="62">
        <v>3127</v>
      </c>
      <c r="C225" s="63" t="s">
        <v>5</v>
      </c>
      <c r="D225" s="64">
        <v>219000</v>
      </c>
      <c r="E225" s="65"/>
      <c r="F225" s="53"/>
      <c r="G225" s="54"/>
      <c r="H225" s="67">
        <f t="shared" si="11"/>
        <v>219000</v>
      </c>
    </row>
    <row r="226" spans="1:8" ht="12.6" customHeight="1" x14ac:dyDescent="0.2">
      <c r="A226" s="7" t="s">
        <v>121</v>
      </c>
      <c r="C226" s="36" t="s">
        <v>4</v>
      </c>
      <c r="D226" s="16">
        <f>SUM(D180:D225)</f>
        <v>7128000</v>
      </c>
      <c r="E226" s="16"/>
      <c r="F226" s="28">
        <f>SUM(F180:F225)</f>
        <v>120753</v>
      </c>
      <c r="G226" s="42"/>
      <c r="H226" s="28">
        <f>SUM(H180:H225)</f>
        <v>7007247</v>
      </c>
    </row>
    <row r="227" spans="1:8" ht="12.6" customHeight="1" thickBot="1" x14ac:dyDescent="0.25">
      <c r="A227" s="7" t="s">
        <v>121</v>
      </c>
      <c r="C227" s="44" t="s">
        <v>121</v>
      </c>
      <c r="D227" s="48"/>
      <c r="E227" s="1"/>
      <c r="F227" s="130" t="s">
        <v>121</v>
      </c>
      <c r="G227" s="49"/>
      <c r="H227" s="49"/>
    </row>
    <row r="228" spans="1:8" ht="13.5" thickBot="1" x14ac:dyDescent="0.25">
      <c r="A228" s="7" t="s">
        <v>121</v>
      </c>
      <c r="C228" s="38" t="s">
        <v>53</v>
      </c>
      <c r="D228" s="22">
        <f>D226+D177</f>
        <v>31025000</v>
      </c>
      <c r="E228" s="48"/>
      <c r="F228" s="26">
        <f>F226+F177</f>
        <v>222519</v>
      </c>
      <c r="G228" s="50"/>
      <c r="H228" s="26">
        <f>H226+H177</f>
        <v>30802481</v>
      </c>
    </row>
    <row r="229" spans="1:8" ht="12.6" customHeight="1" x14ac:dyDescent="0.2">
      <c r="F229" s="8"/>
      <c r="G229" s="8"/>
      <c r="H229" s="8"/>
    </row>
    <row r="230" spans="1:8" ht="28.15" customHeight="1" x14ac:dyDescent="0.2"/>
    <row r="231" spans="1:8" ht="28.15" customHeight="1" x14ac:dyDescent="0.2">
      <c r="C231" s="30" t="s">
        <v>275</v>
      </c>
    </row>
    <row r="232" spans="1:8" ht="18" customHeight="1" x14ac:dyDescent="0.2"/>
    <row r="233" spans="1:8" ht="28.15" customHeight="1" x14ac:dyDescent="0.2"/>
    <row r="234" spans="1:8" ht="28.15" customHeight="1" x14ac:dyDescent="0.2"/>
    <row r="235" spans="1:8" ht="27.6" customHeight="1" x14ac:dyDescent="0.2"/>
    <row r="236" spans="1:8" ht="15" customHeight="1" x14ac:dyDescent="0.2"/>
    <row r="237" spans="1:8" ht="17.45" customHeight="1" x14ac:dyDescent="0.2"/>
    <row r="238" spans="1:8" ht="28.15" customHeight="1" x14ac:dyDescent="0.2"/>
    <row r="240" spans="1:8" ht="28.15" customHeight="1" x14ac:dyDescent="0.2"/>
    <row r="241" spans="9:9" ht="28.15" customHeight="1" x14ac:dyDescent="0.2"/>
    <row r="242" spans="9:9" ht="16.149999999999999" customHeight="1" x14ac:dyDescent="0.2"/>
    <row r="243" spans="9:9" ht="26.45" customHeight="1" x14ac:dyDescent="0.2"/>
    <row r="244" spans="9:9" x14ac:dyDescent="0.2">
      <c r="I244" s="1"/>
    </row>
    <row r="245" spans="9:9" x14ac:dyDescent="0.2">
      <c r="I245" s="1"/>
    </row>
    <row r="246" spans="9:9" x14ac:dyDescent="0.2">
      <c r="I246" s="24"/>
    </row>
  </sheetData>
  <autoFilter ref="A10:H228" xr:uid="{D51252CD-6331-4DAB-9BEF-2AF0A08C6021}">
    <filterColumn colId="5">
      <customFilters>
        <customFilter operator="notEqual" val=" "/>
      </customFilters>
    </filterColumn>
  </autoFilter>
  <mergeCells count="3">
    <mergeCell ref="F7:F9"/>
    <mergeCell ref="H7:H9"/>
    <mergeCell ref="A4:H4"/>
  </mergeCells>
  <pageMargins left="0.43307086614173229" right="0.19685039370078741" top="0.47" bottom="0.19685039370078741" header="0.71" footer="0.15748031496062992"/>
  <pageSetup paperSize="9" scale="80" orientation="portrait" r:id="rId1"/>
  <headerFoot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7215-ECAF-4C4E-ACC5-AE66786FD89E}">
  <sheetPr>
    <tabColor rgb="FFFFC000"/>
  </sheetPr>
  <dimension ref="A1:AC38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20" sqref="D20"/>
    </sheetView>
  </sheetViews>
  <sheetFormatPr defaultColWidth="8.85546875" defaultRowHeight="12.75" x14ac:dyDescent="0.2"/>
  <cols>
    <col min="1" max="1" width="5.7109375" style="7" customWidth="1"/>
    <col min="2" max="2" width="6.140625" style="7" customWidth="1"/>
    <col min="3" max="3" width="43.85546875" style="2" customWidth="1"/>
    <col min="4" max="5" width="12.28515625" style="2" customWidth="1"/>
    <col min="6" max="6" width="10.85546875" style="114" customWidth="1"/>
    <col min="7" max="7" width="12.140625" style="2" customWidth="1"/>
    <col min="8" max="8" width="2.42578125" style="2" customWidth="1"/>
    <col min="9" max="9" width="13.140625" style="2" customWidth="1"/>
    <col min="10" max="10" width="11.42578125" style="2" customWidth="1"/>
    <col min="11" max="11" width="10.7109375" style="2" customWidth="1"/>
    <col min="12" max="12" width="11.85546875" style="2" customWidth="1"/>
    <col min="13" max="13" width="2.5703125" style="2" customWidth="1"/>
    <col min="14" max="14" width="13.140625" style="2" customWidth="1"/>
    <col min="15" max="16" width="10.7109375" style="2" customWidth="1"/>
    <col min="17" max="17" width="13.140625" style="2" customWidth="1"/>
    <col min="18" max="18" width="2.85546875" style="2" customWidth="1"/>
    <col min="19" max="19" width="12.85546875" style="72" customWidth="1"/>
    <col min="20" max="20" width="12" style="72" customWidth="1"/>
    <col min="21" max="21" width="10.140625" style="72" customWidth="1"/>
    <col min="22" max="22" width="12.28515625" style="72" customWidth="1"/>
    <col min="23" max="23" width="2.28515625" style="2" customWidth="1"/>
    <col min="24" max="25" width="12.28515625" style="2" customWidth="1"/>
    <col min="26" max="26" width="10.140625" style="2" customWidth="1"/>
    <col min="27" max="27" width="12.85546875" style="2" customWidth="1"/>
    <col min="28" max="16384" width="8.85546875" style="2"/>
  </cols>
  <sheetData>
    <row r="1" spans="1:29" ht="15" x14ac:dyDescent="0.25">
      <c r="A1" s="119" t="s">
        <v>65</v>
      </c>
      <c r="B1" s="2"/>
    </row>
    <row r="2" spans="1:29" x14ac:dyDescent="0.2">
      <c r="A2" s="2"/>
      <c r="B2" s="2"/>
      <c r="U2" s="78"/>
      <c r="AA2" s="6" t="s">
        <v>273</v>
      </c>
    </row>
    <row r="3" spans="1:29" ht="18.75" x14ac:dyDescent="0.3">
      <c r="A3" s="312" t="s">
        <v>243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V3" s="79"/>
      <c r="AA3" s="77"/>
    </row>
    <row r="4" spans="1:29" ht="15" x14ac:dyDescent="0.25">
      <c r="A4" s="9" t="s">
        <v>244</v>
      </c>
      <c r="B4" s="159"/>
      <c r="V4" s="79"/>
      <c r="AA4" s="129" t="s">
        <v>122</v>
      </c>
    </row>
    <row r="5" spans="1:29" ht="20.25" customHeight="1" thickBot="1" x14ac:dyDescent="0.3">
      <c r="A5" s="43" t="s">
        <v>128</v>
      </c>
      <c r="D5" s="1" t="s">
        <v>247</v>
      </c>
      <c r="I5" s="313" t="s">
        <v>246</v>
      </c>
      <c r="J5" s="313"/>
      <c r="K5" s="313"/>
      <c r="L5" s="313"/>
      <c r="N5" s="314" t="s">
        <v>248</v>
      </c>
      <c r="O5" s="315"/>
      <c r="P5" s="315"/>
      <c r="Q5" s="315"/>
      <c r="R5" s="315"/>
      <c r="S5" s="132" t="s">
        <v>236</v>
      </c>
      <c r="T5" s="2"/>
      <c r="U5" s="2"/>
      <c r="V5" s="2"/>
      <c r="W5" s="72"/>
      <c r="X5" s="1" t="s">
        <v>237</v>
      </c>
      <c r="AC5" s="72"/>
    </row>
    <row r="6" spans="1:29" ht="39" thickBot="1" x14ac:dyDescent="0.25">
      <c r="A6" s="80" t="s">
        <v>0</v>
      </c>
      <c r="B6" s="81" t="s">
        <v>1</v>
      </c>
      <c r="C6" s="82" t="s">
        <v>120</v>
      </c>
      <c r="D6" s="69" t="s">
        <v>107</v>
      </c>
      <c r="E6" s="69" t="s">
        <v>108</v>
      </c>
      <c r="F6" s="115" t="s">
        <v>109</v>
      </c>
      <c r="G6" s="83" t="s">
        <v>123</v>
      </c>
      <c r="H6" s="191"/>
      <c r="I6" s="69" t="s">
        <v>107</v>
      </c>
      <c r="J6" s="69" t="s">
        <v>108</v>
      </c>
      <c r="K6" s="115" t="s">
        <v>109</v>
      </c>
      <c r="L6" s="83" t="s">
        <v>123</v>
      </c>
      <c r="M6" s="191"/>
      <c r="N6" s="69" t="s">
        <v>107</v>
      </c>
      <c r="O6" s="69" t="s">
        <v>108</v>
      </c>
      <c r="P6" s="115" t="s">
        <v>109</v>
      </c>
      <c r="Q6" s="83" t="s">
        <v>123</v>
      </c>
      <c r="R6" s="84"/>
      <c r="S6" s="85" t="s">
        <v>107</v>
      </c>
      <c r="T6" s="86" t="s">
        <v>108</v>
      </c>
      <c r="U6" s="87" t="s">
        <v>109</v>
      </c>
      <c r="V6" s="88" t="s">
        <v>123</v>
      </c>
      <c r="X6" s="70" t="s">
        <v>107</v>
      </c>
      <c r="Y6" s="69" t="s">
        <v>108</v>
      </c>
      <c r="Z6" s="71" t="s">
        <v>109</v>
      </c>
      <c r="AA6" s="89" t="s">
        <v>123</v>
      </c>
    </row>
    <row r="7" spans="1:29" ht="17.25" customHeight="1" thickBot="1" x14ac:dyDescent="0.25">
      <c r="A7" s="302" t="s">
        <v>121</v>
      </c>
      <c r="B7" s="133"/>
      <c r="C7" s="134" t="s">
        <v>2</v>
      </c>
      <c r="D7" s="74"/>
      <c r="E7" s="135"/>
      <c r="F7" s="136"/>
      <c r="G7" s="137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33"/>
      <c r="S7" s="138"/>
      <c r="T7" s="138"/>
      <c r="U7" s="138"/>
      <c r="V7" s="139"/>
      <c r="W7" s="4"/>
      <c r="X7" s="135"/>
      <c r="Y7" s="135"/>
      <c r="Z7" s="135"/>
      <c r="AA7" s="137"/>
    </row>
    <row r="8" spans="1:29" ht="15" x14ac:dyDescent="0.25">
      <c r="A8" s="90">
        <v>7003</v>
      </c>
      <c r="B8" s="90">
        <v>3111</v>
      </c>
      <c r="C8" s="304" t="s">
        <v>113</v>
      </c>
      <c r="D8" s="186">
        <v>51999</v>
      </c>
      <c r="E8" s="189">
        <v>17576</v>
      </c>
      <c r="F8" s="186">
        <v>520</v>
      </c>
      <c r="G8" s="100">
        <f>D8+E8+F8</f>
        <v>70095</v>
      </c>
      <c r="H8" s="201"/>
      <c r="I8" s="197">
        <v>0</v>
      </c>
      <c r="J8" s="193">
        <v>0</v>
      </c>
      <c r="K8" s="193">
        <v>0</v>
      </c>
      <c r="L8" s="200">
        <f>SUM(I8:K8)</f>
        <v>0</v>
      </c>
      <c r="M8" s="192"/>
      <c r="N8" s="202">
        <f>D8-I8</f>
        <v>51999</v>
      </c>
      <c r="O8" s="76">
        <f>E8-J8</f>
        <v>17576</v>
      </c>
      <c r="P8" s="76">
        <f>F8-K8</f>
        <v>520</v>
      </c>
      <c r="Q8" s="92">
        <f>SUM(N8:P8)</f>
        <v>70095</v>
      </c>
      <c r="R8" s="93"/>
      <c r="S8" s="140"/>
      <c r="T8" s="141"/>
      <c r="U8" s="141"/>
      <c r="V8" s="142">
        <f>S8+T8+U8</f>
        <v>0</v>
      </c>
      <c r="W8" s="23"/>
      <c r="X8" s="94">
        <f>N8-S8</f>
        <v>51999</v>
      </c>
      <c r="Y8" s="95">
        <f>O8-T8</f>
        <v>17576</v>
      </c>
      <c r="Z8" s="95">
        <f>P8-U8</f>
        <v>520</v>
      </c>
      <c r="AA8" s="96">
        <f>Q8-V8</f>
        <v>70095</v>
      </c>
    </row>
    <row r="9" spans="1:29" ht="15" x14ac:dyDescent="0.25">
      <c r="A9" s="90">
        <v>7008</v>
      </c>
      <c r="B9" s="90">
        <v>3111</v>
      </c>
      <c r="C9" s="304" t="s">
        <v>114</v>
      </c>
      <c r="D9" s="186">
        <v>34666</v>
      </c>
      <c r="E9" s="189">
        <v>11717</v>
      </c>
      <c r="F9" s="186">
        <v>347</v>
      </c>
      <c r="G9" s="100">
        <f t="shared" ref="G9:G21" si="0">D9+E9+F9</f>
        <v>46730</v>
      </c>
      <c r="H9" s="196"/>
      <c r="I9" s="198">
        <v>18666</v>
      </c>
      <c r="J9" s="194">
        <v>6309</v>
      </c>
      <c r="K9" s="194">
        <v>187</v>
      </c>
      <c r="L9" s="100">
        <f t="shared" ref="L9:L21" si="1">SUM(I9:K9)</f>
        <v>25162</v>
      </c>
      <c r="M9" s="192"/>
      <c r="N9" s="203">
        <f t="shared" ref="N9:N21" si="2">D9-I9</f>
        <v>16000</v>
      </c>
      <c r="O9" s="75">
        <f t="shared" ref="O9:O21" si="3">E9-J9</f>
        <v>5408</v>
      </c>
      <c r="P9" s="75">
        <f t="shared" ref="P9:P21" si="4">F9-K9</f>
        <v>160</v>
      </c>
      <c r="Q9" s="100">
        <f t="shared" ref="Q9:Q21" si="5">SUM(N9:P9)</f>
        <v>21568</v>
      </c>
      <c r="R9" s="93"/>
      <c r="S9" s="143"/>
      <c r="T9" s="144"/>
      <c r="U9" s="144"/>
      <c r="V9" s="145">
        <f t="shared" ref="V9:V21" si="6">S9+T9+U9</f>
        <v>0</v>
      </c>
      <c r="W9" s="23"/>
      <c r="X9" s="205">
        <f t="shared" ref="X9:X21" si="7">N9-S9</f>
        <v>16000</v>
      </c>
      <c r="Y9" s="206">
        <f t="shared" ref="Y9:Y21" si="8">O9-T9</f>
        <v>5408</v>
      </c>
      <c r="Z9" s="206">
        <f t="shared" ref="Z9:Z21" si="9">P9-U9</f>
        <v>160</v>
      </c>
      <c r="AA9" s="207">
        <f t="shared" ref="AA9:AA21" si="10">Q9-V9</f>
        <v>21568</v>
      </c>
    </row>
    <row r="10" spans="1:29" ht="26.25" x14ac:dyDescent="0.25">
      <c r="A10" s="90">
        <v>7039</v>
      </c>
      <c r="B10" s="90">
        <v>3117</v>
      </c>
      <c r="C10" s="304" t="s">
        <v>71</v>
      </c>
      <c r="D10" s="186">
        <v>51999</v>
      </c>
      <c r="E10" s="189">
        <v>17576</v>
      </c>
      <c r="F10" s="186">
        <v>520</v>
      </c>
      <c r="G10" s="100">
        <f t="shared" si="0"/>
        <v>70095</v>
      </c>
      <c r="H10" s="196"/>
      <c r="I10" s="198">
        <v>0</v>
      </c>
      <c r="J10" s="194">
        <v>0</v>
      </c>
      <c r="K10" s="194">
        <v>0</v>
      </c>
      <c r="L10" s="100">
        <f t="shared" si="1"/>
        <v>0</v>
      </c>
      <c r="M10" s="192"/>
      <c r="N10" s="203">
        <f t="shared" si="2"/>
        <v>51999</v>
      </c>
      <c r="O10" s="75">
        <f t="shared" si="3"/>
        <v>17576</v>
      </c>
      <c r="P10" s="75">
        <f t="shared" si="4"/>
        <v>520</v>
      </c>
      <c r="Q10" s="100">
        <f t="shared" si="5"/>
        <v>70095</v>
      </c>
      <c r="R10" s="93"/>
      <c r="S10" s="143">
        <v>7819</v>
      </c>
      <c r="T10" s="144">
        <v>2643</v>
      </c>
      <c r="U10" s="144">
        <v>78.2</v>
      </c>
      <c r="V10" s="145">
        <f t="shared" si="6"/>
        <v>10540.2</v>
      </c>
      <c r="W10" s="23"/>
      <c r="X10" s="97">
        <f t="shared" si="7"/>
        <v>44180</v>
      </c>
      <c r="Y10" s="98">
        <f t="shared" si="8"/>
        <v>14933</v>
      </c>
      <c r="Z10" s="98">
        <f t="shared" si="9"/>
        <v>441.8</v>
      </c>
      <c r="AA10" s="99">
        <f t="shared" si="10"/>
        <v>59554.8</v>
      </c>
    </row>
    <row r="11" spans="1:29" ht="15" x14ac:dyDescent="0.25">
      <c r="A11" s="90">
        <v>7056</v>
      </c>
      <c r="B11" s="90">
        <v>3113</v>
      </c>
      <c r="C11" s="304" t="s">
        <v>73</v>
      </c>
      <c r="D11" s="186">
        <v>155998</v>
      </c>
      <c r="E11" s="189">
        <v>52727</v>
      </c>
      <c r="F11" s="186">
        <v>1560</v>
      </c>
      <c r="G11" s="100">
        <f t="shared" si="0"/>
        <v>210285</v>
      </c>
      <c r="H11" s="196"/>
      <c r="I11" s="198">
        <v>0</v>
      </c>
      <c r="J11" s="194">
        <v>0</v>
      </c>
      <c r="K11" s="194">
        <v>0</v>
      </c>
      <c r="L11" s="100">
        <f t="shared" si="1"/>
        <v>0</v>
      </c>
      <c r="M11" s="192"/>
      <c r="N11" s="203">
        <f t="shared" si="2"/>
        <v>155998</v>
      </c>
      <c r="O11" s="75">
        <f t="shared" si="3"/>
        <v>52727</v>
      </c>
      <c r="P11" s="75">
        <f t="shared" si="4"/>
        <v>1560</v>
      </c>
      <c r="Q11" s="100">
        <f t="shared" si="5"/>
        <v>210285</v>
      </c>
      <c r="R11" s="93"/>
      <c r="S11" s="143"/>
      <c r="T11" s="144"/>
      <c r="U11" s="144"/>
      <c r="V11" s="145">
        <f t="shared" si="6"/>
        <v>0</v>
      </c>
      <c r="W11" s="23"/>
      <c r="X11" s="97">
        <f t="shared" si="7"/>
        <v>155998</v>
      </c>
      <c r="Y11" s="98">
        <f t="shared" si="8"/>
        <v>52727</v>
      </c>
      <c r="Z11" s="98">
        <f t="shared" si="9"/>
        <v>1560</v>
      </c>
      <c r="AA11" s="99">
        <f t="shared" si="10"/>
        <v>210285</v>
      </c>
    </row>
    <row r="12" spans="1:29" ht="26.25" x14ac:dyDescent="0.25">
      <c r="A12" s="90">
        <v>7057</v>
      </c>
      <c r="B12" s="90">
        <v>3113</v>
      </c>
      <c r="C12" s="304" t="s">
        <v>75</v>
      </c>
      <c r="D12" s="186">
        <v>103999</v>
      </c>
      <c r="E12" s="189">
        <v>35151</v>
      </c>
      <c r="F12" s="186">
        <v>1040</v>
      </c>
      <c r="G12" s="100">
        <f t="shared" si="0"/>
        <v>140190</v>
      </c>
      <c r="H12" s="196"/>
      <c r="I12" s="198">
        <v>2000</v>
      </c>
      <c r="J12" s="194">
        <v>676</v>
      </c>
      <c r="K12" s="194">
        <v>20</v>
      </c>
      <c r="L12" s="100">
        <f t="shared" si="1"/>
        <v>2696</v>
      </c>
      <c r="M12" s="192"/>
      <c r="N12" s="203">
        <f t="shared" si="2"/>
        <v>101999</v>
      </c>
      <c r="O12" s="75">
        <f t="shared" si="3"/>
        <v>34475</v>
      </c>
      <c r="P12" s="75">
        <f t="shared" si="4"/>
        <v>1020</v>
      </c>
      <c r="Q12" s="100">
        <f t="shared" si="5"/>
        <v>137494</v>
      </c>
      <c r="R12" s="93"/>
      <c r="S12" s="143"/>
      <c r="T12" s="144"/>
      <c r="U12" s="144"/>
      <c r="V12" s="145">
        <f t="shared" si="6"/>
        <v>0</v>
      </c>
      <c r="W12" s="23"/>
      <c r="X12" s="97">
        <f t="shared" si="7"/>
        <v>101999</v>
      </c>
      <c r="Y12" s="98">
        <f t="shared" si="8"/>
        <v>34475</v>
      </c>
      <c r="Z12" s="98">
        <f t="shared" si="9"/>
        <v>1020</v>
      </c>
      <c r="AA12" s="99">
        <f t="shared" si="10"/>
        <v>137494</v>
      </c>
    </row>
    <row r="13" spans="1:29" ht="15" x14ac:dyDescent="0.25">
      <c r="A13" s="90">
        <v>7058</v>
      </c>
      <c r="B13" s="90">
        <v>3113</v>
      </c>
      <c r="C13" s="304" t="s">
        <v>115</v>
      </c>
      <c r="D13" s="186">
        <v>86665</v>
      </c>
      <c r="E13" s="189">
        <v>29293</v>
      </c>
      <c r="F13" s="186">
        <v>867</v>
      </c>
      <c r="G13" s="100">
        <f t="shared" si="0"/>
        <v>116825</v>
      </c>
      <c r="H13" s="196"/>
      <c r="I13" s="198">
        <v>0</v>
      </c>
      <c r="J13" s="194">
        <v>0</v>
      </c>
      <c r="K13" s="194">
        <v>0</v>
      </c>
      <c r="L13" s="100">
        <f t="shared" si="1"/>
        <v>0</v>
      </c>
      <c r="M13" s="192"/>
      <c r="N13" s="203">
        <f t="shared" si="2"/>
        <v>86665</v>
      </c>
      <c r="O13" s="75">
        <f t="shared" si="3"/>
        <v>29293</v>
      </c>
      <c r="P13" s="75">
        <f t="shared" si="4"/>
        <v>867</v>
      </c>
      <c r="Q13" s="100">
        <f t="shared" si="5"/>
        <v>116825</v>
      </c>
      <c r="R13" s="93"/>
      <c r="S13" s="143"/>
      <c r="T13" s="144"/>
      <c r="U13" s="144"/>
      <c r="V13" s="145">
        <f t="shared" si="6"/>
        <v>0</v>
      </c>
      <c r="W13" s="23"/>
      <c r="X13" s="97">
        <f t="shared" si="7"/>
        <v>86665</v>
      </c>
      <c r="Y13" s="98">
        <f t="shared" si="8"/>
        <v>29293</v>
      </c>
      <c r="Z13" s="98">
        <f t="shared" si="9"/>
        <v>867</v>
      </c>
      <c r="AA13" s="99">
        <f t="shared" si="10"/>
        <v>116825</v>
      </c>
    </row>
    <row r="14" spans="1:29" ht="26.25" x14ac:dyDescent="0.25">
      <c r="A14" s="90">
        <v>7062</v>
      </c>
      <c r="B14" s="90">
        <v>3113</v>
      </c>
      <c r="C14" s="304" t="s">
        <v>116</v>
      </c>
      <c r="D14" s="186">
        <v>69332</v>
      </c>
      <c r="E14" s="189">
        <v>23435</v>
      </c>
      <c r="F14" s="186">
        <v>693</v>
      </c>
      <c r="G14" s="100">
        <f t="shared" si="0"/>
        <v>93460</v>
      </c>
      <c r="H14" s="196"/>
      <c r="I14" s="198">
        <v>0</v>
      </c>
      <c r="J14" s="194">
        <v>0</v>
      </c>
      <c r="K14" s="194">
        <v>0</v>
      </c>
      <c r="L14" s="100">
        <f t="shared" si="1"/>
        <v>0</v>
      </c>
      <c r="M14" s="192"/>
      <c r="N14" s="203">
        <f t="shared" si="2"/>
        <v>69332</v>
      </c>
      <c r="O14" s="75">
        <f t="shared" si="3"/>
        <v>23435</v>
      </c>
      <c r="P14" s="75">
        <f t="shared" si="4"/>
        <v>693</v>
      </c>
      <c r="Q14" s="100">
        <f t="shared" si="5"/>
        <v>93460</v>
      </c>
      <c r="R14" s="93"/>
      <c r="S14" s="143">
        <v>7819</v>
      </c>
      <c r="T14" s="144">
        <v>2643</v>
      </c>
      <c r="U14" s="144">
        <v>78.2</v>
      </c>
      <c r="V14" s="145">
        <f t="shared" si="6"/>
        <v>10540.2</v>
      </c>
      <c r="W14" s="23"/>
      <c r="X14" s="97">
        <f t="shared" si="7"/>
        <v>61513</v>
      </c>
      <c r="Y14" s="98">
        <f t="shared" si="8"/>
        <v>20792</v>
      </c>
      <c r="Z14" s="98">
        <f t="shared" si="9"/>
        <v>614.79999999999995</v>
      </c>
      <c r="AA14" s="99">
        <f t="shared" si="10"/>
        <v>82919.8</v>
      </c>
    </row>
    <row r="15" spans="1:29" ht="26.25" x14ac:dyDescent="0.25">
      <c r="A15" s="90">
        <v>7065</v>
      </c>
      <c r="B15" s="90">
        <v>3113</v>
      </c>
      <c r="C15" s="304" t="s">
        <v>74</v>
      </c>
      <c r="D15" s="186">
        <v>51999</v>
      </c>
      <c r="E15" s="189">
        <v>17576</v>
      </c>
      <c r="F15" s="186">
        <v>520</v>
      </c>
      <c r="G15" s="100">
        <f t="shared" si="0"/>
        <v>70095</v>
      </c>
      <c r="H15" s="196"/>
      <c r="I15" s="198">
        <v>0</v>
      </c>
      <c r="J15" s="194">
        <v>0</v>
      </c>
      <c r="K15" s="194">
        <v>0</v>
      </c>
      <c r="L15" s="100">
        <f t="shared" si="1"/>
        <v>0</v>
      </c>
      <c r="M15" s="192"/>
      <c r="N15" s="203">
        <f t="shared" si="2"/>
        <v>51999</v>
      </c>
      <c r="O15" s="75">
        <f t="shared" si="3"/>
        <v>17576</v>
      </c>
      <c r="P15" s="75">
        <f t="shared" si="4"/>
        <v>520</v>
      </c>
      <c r="Q15" s="100">
        <f t="shared" si="5"/>
        <v>70095</v>
      </c>
      <c r="R15" s="93"/>
      <c r="S15" s="143">
        <v>8687.9</v>
      </c>
      <c r="T15" s="144">
        <v>2936.5</v>
      </c>
      <c r="U15" s="144">
        <v>86.9</v>
      </c>
      <c r="V15" s="145">
        <f t="shared" si="6"/>
        <v>11711.3</v>
      </c>
      <c r="W15" s="23"/>
      <c r="X15" s="97">
        <f t="shared" si="7"/>
        <v>43311.1</v>
      </c>
      <c r="Y15" s="98">
        <f t="shared" si="8"/>
        <v>14639.5</v>
      </c>
      <c r="Z15" s="98">
        <f t="shared" si="9"/>
        <v>433.1</v>
      </c>
      <c r="AA15" s="99">
        <f t="shared" si="10"/>
        <v>58383.7</v>
      </c>
    </row>
    <row r="16" spans="1:29" ht="15" x14ac:dyDescent="0.25">
      <c r="A16" s="90">
        <v>7066</v>
      </c>
      <c r="B16" s="90">
        <v>3113</v>
      </c>
      <c r="C16" s="304" t="s">
        <v>77</v>
      </c>
      <c r="D16" s="186">
        <v>190664</v>
      </c>
      <c r="E16" s="189">
        <v>64444</v>
      </c>
      <c r="F16" s="186">
        <v>1907</v>
      </c>
      <c r="G16" s="100">
        <f t="shared" si="0"/>
        <v>257015</v>
      </c>
      <c r="H16" s="196"/>
      <c r="I16" s="198">
        <v>0</v>
      </c>
      <c r="J16" s="194">
        <v>0</v>
      </c>
      <c r="K16" s="194">
        <v>0</v>
      </c>
      <c r="L16" s="100">
        <f t="shared" si="1"/>
        <v>0</v>
      </c>
      <c r="M16" s="192"/>
      <c r="N16" s="203">
        <f t="shared" si="2"/>
        <v>190664</v>
      </c>
      <c r="O16" s="75">
        <f t="shared" si="3"/>
        <v>64444</v>
      </c>
      <c r="P16" s="75">
        <f t="shared" si="4"/>
        <v>1907</v>
      </c>
      <c r="Q16" s="100">
        <f t="shared" si="5"/>
        <v>257015</v>
      </c>
      <c r="R16" s="93"/>
      <c r="S16" s="143"/>
      <c r="T16" s="144"/>
      <c r="U16" s="144"/>
      <c r="V16" s="145">
        <f t="shared" si="6"/>
        <v>0</v>
      </c>
      <c r="W16" s="23"/>
      <c r="X16" s="97">
        <f t="shared" si="7"/>
        <v>190664</v>
      </c>
      <c r="Y16" s="98">
        <f t="shared" si="8"/>
        <v>64444</v>
      </c>
      <c r="Z16" s="98">
        <f t="shared" si="9"/>
        <v>1907</v>
      </c>
      <c r="AA16" s="99">
        <f t="shared" si="10"/>
        <v>257015</v>
      </c>
    </row>
    <row r="17" spans="1:27" ht="26.25" x14ac:dyDescent="0.25">
      <c r="A17" s="90">
        <v>7067</v>
      </c>
      <c r="B17" s="90">
        <v>3113</v>
      </c>
      <c r="C17" s="304" t="s">
        <v>117</v>
      </c>
      <c r="D17" s="186">
        <v>34666</v>
      </c>
      <c r="E17" s="189">
        <v>11717</v>
      </c>
      <c r="F17" s="186">
        <v>347</v>
      </c>
      <c r="G17" s="100">
        <f t="shared" si="0"/>
        <v>46730</v>
      </c>
      <c r="H17" s="196"/>
      <c r="I17" s="198">
        <v>14666</v>
      </c>
      <c r="J17" s="194">
        <v>4957</v>
      </c>
      <c r="K17" s="194">
        <v>147</v>
      </c>
      <c r="L17" s="100">
        <f t="shared" si="1"/>
        <v>19770</v>
      </c>
      <c r="M17" s="192"/>
      <c r="N17" s="203">
        <f t="shared" si="2"/>
        <v>20000</v>
      </c>
      <c r="O17" s="75">
        <f t="shared" si="3"/>
        <v>6760</v>
      </c>
      <c r="P17" s="75">
        <f t="shared" si="4"/>
        <v>200</v>
      </c>
      <c r="Q17" s="100">
        <f t="shared" si="5"/>
        <v>26960</v>
      </c>
      <c r="R17" s="93"/>
      <c r="S17" s="143"/>
      <c r="T17" s="144"/>
      <c r="U17" s="144"/>
      <c r="V17" s="145">
        <f t="shared" si="6"/>
        <v>0</v>
      </c>
      <c r="W17" s="23"/>
      <c r="X17" s="97">
        <f t="shared" si="7"/>
        <v>20000</v>
      </c>
      <c r="Y17" s="98">
        <f t="shared" si="8"/>
        <v>6760</v>
      </c>
      <c r="Z17" s="98">
        <f t="shared" si="9"/>
        <v>200</v>
      </c>
      <c r="AA17" s="99">
        <f t="shared" si="10"/>
        <v>26960</v>
      </c>
    </row>
    <row r="18" spans="1:27" ht="26.25" x14ac:dyDescent="0.25">
      <c r="A18" s="90">
        <v>7070</v>
      </c>
      <c r="B18" s="90">
        <v>3113</v>
      </c>
      <c r="C18" s="304" t="s">
        <v>118</v>
      </c>
      <c r="D18" s="186">
        <v>207997</v>
      </c>
      <c r="E18" s="189">
        <v>70303</v>
      </c>
      <c r="F18" s="186">
        <v>2080</v>
      </c>
      <c r="G18" s="100">
        <f t="shared" si="0"/>
        <v>280380</v>
      </c>
      <c r="H18" s="196"/>
      <c r="I18" s="198">
        <v>0</v>
      </c>
      <c r="J18" s="194">
        <v>0</v>
      </c>
      <c r="K18" s="194">
        <v>0</v>
      </c>
      <c r="L18" s="100">
        <f t="shared" si="1"/>
        <v>0</v>
      </c>
      <c r="M18" s="192"/>
      <c r="N18" s="203">
        <f t="shared" si="2"/>
        <v>207997</v>
      </c>
      <c r="O18" s="75">
        <f t="shared" si="3"/>
        <v>70303</v>
      </c>
      <c r="P18" s="75">
        <f t="shared" si="4"/>
        <v>2080</v>
      </c>
      <c r="Q18" s="100">
        <f t="shared" si="5"/>
        <v>280380</v>
      </c>
      <c r="R18" s="93"/>
      <c r="S18" s="143"/>
      <c r="T18" s="144"/>
      <c r="U18" s="144"/>
      <c r="V18" s="145">
        <f t="shared" si="6"/>
        <v>0</v>
      </c>
      <c r="W18" s="23"/>
      <c r="X18" s="97">
        <f>N18-S18</f>
        <v>207997</v>
      </c>
      <c r="Y18" s="98">
        <f>O18-T18</f>
        <v>70303</v>
      </c>
      <c r="Z18" s="98">
        <f t="shared" si="9"/>
        <v>2080</v>
      </c>
      <c r="AA18" s="99">
        <f t="shared" si="10"/>
        <v>280380</v>
      </c>
    </row>
    <row r="19" spans="1:27" ht="15" x14ac:dyDescent="0.25">
      <c r="A19" s="90">
        <v>7081</v>
      </c>
      <c r="B19" s="90">
        <v>3113</v>
      </c>
      <c r="C19" s="304" t="s">
        <v>78</v>
      </c>
      <c r="D19" s="186">
        <v>17333</v>
      </c>
      <c r="E19" s="189">
        <v>5859</v>
      </c>
      <c r="F19" s="186">
        <v>173</v>
      </c>
      <c r="G19" s="100">
        <f t="shared" si="0"/>
        <v>23365</v>
      </c>
      <c r="H19" s="196"/>
      <c r="I19" s="198">
        <v>1333</v>
      </c>
      <c r="J19" s="194">
        <v>451</v>
      </c>
      <c r="K19" s="194">
        <v>13</v>
      </c>
      <c r="L19" s="100">
        <f t="shared" si="1"/>
        <v>1797</v>
      </c>
      <c r="M19" s="192"/>
      <c r="N19" s="203">
        <f t="shared" si="2"/>
        <v>16000</v>
      </c>
      <c r="O19" s="75">
        <f t="shared" si="3"/>
        <v>5408</v>
      </c>
      <c r="P19" s="75">
        <f t="shared" si="4"/>
        <v>160</v>
      </c>
      <c r="Q19" s="100">
        <f t="shared" si="5"/>
        <v>21568</v>
      </c>
      <c r="R19" s="93"/>
      <c r="S19" s="143"/>
      <c r="T19" s="144"/>
      <c r="U19" s="144"/>
      <c r="V19" s="145">
        <f t="shared" si="6"/>
        <v>0</v>
      </c>
      <c r="W19" s="23"/>
      <c r="X19" s="97">
        <f>N19-S19</f>
        <v>16000</v>
      </c>
      <c r="Y19" s="98">
        <f t="shared" si="8"/>
        <v>5408</v>
      </c>
      <c r="Z19" s="98">
        <f t="shared" si="9"/>
        <v>160</v>
      </c>
      <c r="AA19" s="99">
        <f t="shared" si="10"/>
        <v>21568</v>
      </c>
    </row>
    <row r="20" spans="1:27" ht="26.25" x14ac:dyDescent="0.25">
      <c r="A20" s="90">
        <v>7100</v>
      </c>
      <c r="B20" s="90">
        <v>3113</v>
      </c>
      <c r="C20" s="304" t="s">
        <v>79</v>
      </c>
      <c r="D20" s="186">
        <v>51999</v>
      </c>
      <c r="E20" s="189">
        <v>17576</v>
      </c>
      <c r="F20" s="186">
        <v>520</v>
      </c>
      <c r="G20" s="100">
        <f t="shared" si="0"/>
        <v>70095</v>
      </c>
      <c r="H20" s="196"/>
      <c r="I20" s="198">
        <v>0</v>
      </c>
      <c r="J20" s="194">
        <v>0</v>
      </c>
      <c r="K20" s="194">
        <v>0</v>
      </c>
      <c r="L20" s="100">
        <f t="shared" si="1"/>
        <v>0</v>
      </c>
      <c r="M20" s="192"/>
      <c r="N20" s="203">
        <f t="shared" si="2"/>
        <v>51999</v>
      </c>
      <c r="O20" s="75">
        <f t="shared" si="3"/>
        <v>17576</v>
      </c>
      <c r="P20" s="75">
        <f t="shared" si="4"/>
        <v>520</v>
      </c>
      <c r="Q20" s="100">
        <f t="shared" si="5"/>
        <v>70095</v>
      </c>
      <c r="R20" s="93"/>
      <c r="S20" s="143"/>
      <c r="T20" s="144"/>
      <c r="U20" s="144"/>
      <c r="V20" s="145">
        <f>S20+T20+U20</f>
        <v>0</v>
      </c>
      <c r="W20" s="23"/>
      <c r="X20" s="97">
        <f t="shared" si="7"/>
        <v>51999</v>
      </c>
      <c r="Y20" s="98">
        <f t="shared" si="8"/>
        <v>17576</v>
      </c>
      <c r="Z20" s="98">
        <f t="shared" si="9"/>
        <v>520</v>
      </c>
      <c r="AA20" s="99">
        <f>Q20-V20</f>
        <v>70095</v>
      </c>
    </row>
    <row r="21" spans="1:27" ht="27" thickBot="1" x14ac:dyDescent="0.3">
      <c r="A21" s="90">
        <v>7101</v>
      </c>
      <c r="B21" s="90">
        <v>3111</v>
      </c>
      <c r="C21" s="304" t="s">
        <v>119</v>
      </c>
      <c r="D21" s="187">
        <v>34666</v>
      </c>
      <c r="E21" s="190">
        <v>11717</v>
      </c>
      <c r="F21" s="187">
        <v>347</v>
      </c>
      <c r="G21" s="110">
        <f t="shared" si="0"/>
        <v>46730</v>
      </c>
      <c r="H21" s="201"/>
      <c r="I21" s="199">
        <v>0</v>
      </c>
      <c r="J21" s="195">
        <v>0</v>
      </c>
      <c r="K21" s="195">
        <v>0</v>
      </c>
      <c r="L21" s="110">
        <f t="shared" si="1"/>
        <v>0</v>
      </c>
      <c r="M21" s="192"/>
      <c r="N21" s="204">
        <f t="shared" si="2"/>
        <v>34666</v>
      </c>
      <c r="O21" s="102">
        <f t="shared" si="3"/>
        <v>11717</v>
      </c>
      <c r="P21" s="102">
        <f t="shared" si="4"/>
        <v>347</v>
      </c>
      <c r="Q21" s="110">
        <f t="shared" si="5"/>
        <v>46730</v>
      </c>
      <c r="R21" s="93"/>
      <c r="S21" s="146"/>
      <c r="T21" s="147"/>
      <c r="U21" s="147"/>
      <c r="V21" s="148">
        <f t="shared" si="6"/>
        <v>0</v>
      </c>
      <c r="W21" s="23"/>
      <c r="X21" s="103">
        <f t="shared" si="7"/>
        <v>34666</v>
      </c>
      <c r="Y21" s="104">
        <f t="shared" si="8"/>
        <v>11717</v>
      </c>
      <c r="Z21" s="104">
        <f t="shared" si="9"/>
        <v>347</v>
      </c>
      <c r="AA21" s="105">
        <f t="shared" si="10"/>
        <v>46730</v>
      </c>
    </row>
    <row r="22" spans="1:27" x14ac:dyDescent="0.2">
      <c r="A22" s="43" t="s">
        <v>121</v>
      </c>
      <c r="C22" s="106" t="s">
        <v>3</v>
      </c>
      <c r="D22" s="107">
        <f>SUM(D8:D21)</f>
        <v>1143982</v>
      </c>
      <c r="E22" s="107">
        <f>SUM(E8:E21)</f>
        <v>386667</v>
      </c>
      <c r="F22" s="107">
        <f>SUM(F8:F21)</f>
        <v>11441</v>
      </c>
      <c r="G22" s="107">
        <f>SUM(G8:G21)</f>
        <v>1542090</v>
      </c>
      <c r="H22" s="107"/>
      <c r="I22" s="107">
        <f>SUM(I8:I21)</f>
        <v>36665</v>
      </c>
      <c r="J22" s="107">
        <f>SUM(J8:J21)</f>
        <v>12393</v>
      </c>
      <c r="K22" s="107">
        <f>SUM(K8:K21)</f>
        <v>367</v>
      </c>
      <c r="L22" s="107">
        <f>SUM(L8:L21)</f>
        <v>49425</v>
      </c>
      <c r="M22" s="107"/>
      <c r="N22" s="107">
        <f>SUM(N8:N21)</f>
        <v>1107317</v>
      </c>
      <c r="O22" s="107">
        <f>SUM(O8:O21)</f>
        <v>374274</v>
      </c>
      <c r="P22" s="107">
        <f>SUM(P8:P21)</f>
        <v>11074</v>
      </c>
      <c r="Q22" s="107">
        <f>SUM(Q8:Q21)</f>
        <v>1492665</v>
      </c>
      <c r="R22" s="107"/>
      <c r="S22" s="116">
        <f>SUM(S8:S21)</f>
        <v>24325.9</v>
      </c>
      <c r="T22" s="116">
        <f>SUM(T8:T21)</f>
        <v>8222.5</v>
      </c>
      <c r="U22" s="116">
        <f>SUM(U8:U21)</f>
        <v>243.3</v>
      </c>
      <c r="V22" s="116">
        <f>SUM(V8:V21)</f>
        <v>32791.699999999997</v>
      </c>
      <c r="X22" s="107">
        <f>SUM(X8:X21)</f>
        <v>1082991.1000000001</v>
      </c>
      <c r="Y22" s="107">
        <f>SUM(Y8:Y21)</f>
        <v>366051.5</v>
      </c>
      <c r="Z22" s="107">
        <f>SUM(Z8:Z21)</f>
        <v>10830.7</v>
      </c>
      <c r="AA22" s="107">
        <f>SUM(AA8:AA21)</f>
        <v>1459873.3</v>
      </c>
    </row>
    <row r="23" spans="1:27" x14ac:dyDescent="0.2">
      <c r="A23" s="43" t="s">
        <v>121</v>
      </c>
      <c r="C23" s="150"/>
      <c r="S23" s="114"/>
      <c r="T23" s="114"/>
      <c r="U23" s="114"/>
      <c r="V23" s="114"/>
    </row>
    <row r="24" spans="1:27" ht="13.5" thickBot="1" x14ac:dyDescent="0.25">
      <c r="A24" s="43" t="s">
        <v>121</v>
      </c>
      <c r="C24" s="188" t="s">
        <v>259</v>
      </c>
      <c r="D24" s="108"/>
      <c r="E24" s="108"/>
      <c r="F24" s="117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149"/>
      <c r="T24" s="114"/>
      <c r="U24" s="114"/>
      <c r="V24" s="114"/>
    </row>
    <row r="25" spans="1:27" ht="38.25" x14ac:dyDescent="0.2">
      <c r="A25" s="215">
        <v>312</v>
      </c>
      <c r="B25" s="216">
        <v>3122</v>
      </c>
      <c r="C25" s="219" t="s">
        <v>61</v>
      </c>
      <c r="D25" s="277">
        <v>69332</v>
      </c>
      <c r="E25" s="280">
        <v>23435</v>
      </c>
      <c r="F25" s="283">
        <v>693</v>
      </c>
      <c r="G25" s="259">
        <f>D25+E25+F25</f>
        <v>93460</v>
      </c>
      <c r="H25" s="260"/>
      <c r="I25" s="286">
        <v>0</v>
      </c>
      <c r="J25" s="287">
        <v>0</v>
      </c>
      <c r="K25" s="287">
        <v>0</v>
      </c>
      <c r="L25" s="288">
        <f t="shared" ref="L25" si="11">SUM(I25:K25)</f>
        <v>0</v>
      </c>
      <c r="M25" s="260"/>
      <c r="N25" s="292">
        <f t="shared" ref="N25" si="12">D25-I25</f>
        <v>69332</v>
      </c>
      <c r="O25" s="293">
        <f t="shared" ref="O25" si="13">E25-J25</f>
        <v>23435</v>
      </c>
      <c r="P25" s="293">
        <f t="shared" ref="P25" si="14">F25-K25</f>
        <v>693</v>
      </c>
      <c r="Q25" s="288">
        <f t="shared" ref="Q25" si="15">SUM(N25:P25)</f>
        <v>93460</v>
      </c>
      <c r="R25" s="264"/>
      <c r="S25" s="296">
        <v>0</v>
      </c>
      <c r="T25" s="297">
        <v>0</v>
      </c>
      <c r="U25" s="297">
        <v>0</v>
      </c>
      <c r="V25" s="298">
        <f>S25+T25+U25</f>
        <v>0</v>
      </c>
      <c r="W25" s="265"/>
      <c r="X25" s="266">
        <f>N25-S25</f>
        <v>69332</v>
      </c>
      <c r="Y25" s="267">
        <f>O25-T25</f>
        <v>23435</v>
      </c>
      <c r="Z25" s="267">
        <f>P25-U25</f>
        <v>693</v>
      </c>
      <c r="AA25" s="268">
        <f>Q25-V25</f>
        <v>93460</v>
      </c>
    </row>
    <row r="26" spans="1:27" ht="25.5" x14ac:dyDescent="0.2">
      <c r="A26" s="217">
        <v>317</v>
      </c>
      <c r="B26" s="218">
        <v>3127</v>
      </c>
      <c r="C26" s="220" t="s">
        <v>18</v>
      </c>
      <c r="D26" s="278">
        <v>17333</v>
      </c>
      <c r="E26" s="281">
        <v>5859</v>
      </c>
      <c r="F26" s="284">
        <v>173</v>
      </c>
      <c r="G26" s="269">
        <f t="shared" ref="G26:G33" si="16">D26+E26+F26</f>
        <v>23365</v>
      </c>
      <c r="H26" s="260"/>
      <c r="I26" s="257">
        <v>0</v>
      </c>
      <c r="J26" s="258">
        <v>0</v>
      </c>
      <c r="K26" s="258">
        <v>0</v>
      </c>
      <c r="L26" s="261">
        <f t="shared" ref="L26:L33" si="17">SUM(I26:K26)</f>
        <v>0</v>
      </c>
      <c r="M26" s="260"/>
      <c r="N26" s="262">
        <f t="shared" ref="N26:N33" si="18">D26-I26</f>
        <v>17333</v>
      </c>
      <c r="O26" s="263">
        <f t="shared" ref="O26:O33" si="19">E26-J26</f>
        <v>5859</v>
      </c>
      <c r="P26" s="263">
        <f t="shared" ref="P26:P33" si="20">F26-K26</f>
        <v>173</v>
      </c>
      <c r="Q26" s="261">
        <f t="shared" ref="Q26:Q33" si="21">SUM(N26:P26)</f>
        <v>23365</v>
      </c>
      <c r="R26" s="264"/>
      <c r="S26" s="254">
        <v>4344</v>
      </c>
      <c r="T26" s="255">
        <v>1468.37</v>
      </c>
      <c r="U26" s="255">
        <v>43.44</v>
      </c>
      <c r="V26" s="256">
        <f t="shared" ref="V26:V33" si="22">S26+T26+U26</f>
        <v>5855.8099999999995</v>
      </c>
      <c r="W26" s="265"/>
      <c r="X26" s="270">
        <f>N26-S26</f>
        <v>12989</v>
      </c>
      <c r="Y26" s="271">
        <f t="shared" ref="Y26:Y33" si="23">O26-T26</f>
        <v>4390.63</v>
      </c>
      <c r="Z26" s="271">
        <f t="shared" ref="Z26:Z33" si="24">P26-U26</f>
        <v>129.56</v>
      </c>
      <c r="AA26" s="272">
        <f t="shared" ref="AA26:AA33" si="25">Q26-V26</f>
        <v>17509.190000000002</v>
      </c>
    </row>
    <row r="27" spans="1:27" ht="25.5" x14ac:dyDescent="0.2">
      <c r="A27" s="217">
        <v>307</v>
      </c>
      <c r="B27" s="218">
        <v>3122</v>
      </c>
      <c r="C27" s="220" t="s">
        <v>15</v>
      </c>
      <c r="D27" s="278">
        <v>51999</v>
      </c>
      <c r="E27" s="281">
        <v>17576</v>
      </c>
      <c r="F27" s="284">
        <v>520</v>
      </c>
      <c r="G27" s="269">
        <f t="shared" si="16"/>
        <v>70095</v>
      </c>
      <c r="H27" s="260"/>
      <c r="I27" s="257">
        <v>0</v>
      </c>
      <c r="J27" s="258">
        <v>0</v>
      </c>
      <c r="K27" s="258">
        <v>0</v>
      </c>
      <c r="L27" s="261">
        <f t="shared" si="17"/>
        <v>0</v>
      </c>
      <c r="M27" s="260"/>
      <c r="N27" s="262">
        <f t="shared" si="18"/>
        <v>51999</v>
      </c>
      <c r="O27" s="263">
        <f t="shared" si="19"/>
        <v>17576</v>
      </c>
      <c r="P27" s="263">
        <f t="shared" si="20"/>
        <v>520</v>
      </c>
      <c r="Q27" s="261">
        <f t="shared" si="21"/>
        <v>70095</v>
      </c>
      <c r="R27" s="264"/>
      <c r="S27" s="254">
        <v>869</v>
      </c>
      <c r="T27" s="255">
        <v>293.5</v>
      </c>
      <c r="U27" s="255">
        <v>8.6</v>
      </c>
      <c r="V27" s="256">
        <f t="shared" si="22"/>
        <v>1171.0999999999999</v>
      </c>
      <c r="W27" s="265"/>
      <c r="X27" s="270">
        <f t="shared" ref="X27:X33" si="26">N27-S27</f>
        <v>51130</v>
      </c>
      <c r="Y27" s="271">
        <f t="shared" si="23"/>
        <v>17282.5</v>
      </c>
      <c r="Z27" s="271">
        <f t="shared" si="24"/>
        <v>511.4</v>
      </c>
      <c r="AA27" s="272">
        <f t="shared" si="25"/>
        <v>68923.899999999994</v>
      </c>
    </row>
    <row r="28" spans="1:27" ht="25.5" x14ac:dyDescent="0.2">
      <c r="A28" s="217">
        <v>308</v>
      </c>
      <c r="B28" s="218">
        <v>3127</v>
      </c>
      <c r="C28" s="220" t="s">
        <v>62</v>
      </c>
      <c r="D28" s="278">
        <v>86665</v>
      </c>
      <c r="E28" s="281">
        <v>29293</v>
      </c>
      <c r="F28" s="284">
        <v>867</v>
      </c>
      <c r="G28" s="269">
        <f t="shared" si="16"/>
        <v>116825</v>
      </c>
      <c r="H28" s="260"/>
      <c r="I28" s="257">
        <v>0</v>
      </c>
      <c r="J28" s="258">
        <v>0</v>
      </c>
      <c r="K28" s="258">
        <v>0</v>
      </c>
      <c r="L28" s="261">
        <f t="shared" si="17"/>
        <v>0</v>
      </c>
      <c r="M28" s="260"/>
      <c r="N28" s="262">
        <f t="shared" si="18"/>
        <v>86665</v>
      </c>
      <c r="O28" s="263">
        <f t="shared" si="19"/>
        <v>29293</v>
      </c>
      <c r="P28" s="263">
        <f t="shared" si="20"/>
        <v>867</v>
      </c>
      <c r="Q28" s="261">
        <f t="shared" si="21"/>
        <v>116825</v>
      </c>
      <c r="R28" s="264"/>
      <c r="S28" s="254">
        <v>2169</v>
      </c>
      <c r="T28" s="255">
        <v>736.82</v>
      </c>
      <c r="U28" s="255">
        <v>22</v>
      </c>
      <c r="V28" s="256">
        <f t="shared" si="22"/>
        <v>2927.82</v>
      </c>
      <c r="W28" s="265"/>
      <c r="X28" s="270">
        <f t="shared" si="26"/>
        <v>84496</v>
      </c>
      <c r="Y28" s="271">
        <f t="shared" si="23"/>
        <v>28556.18</v>
      </c>
      <c r="Z28" s="271">
        <f t="shared" si="24"/>
        <v>845</v>
      </c>
      <c r="AA28" s="272">
        <f t="shared" si="25"/>
        <v>113897.18</v>
      </c>
    </row>
    <row r="29" spans="1:27" ht="25.5" x14ac:dyDescent="0.2">
      <c r="A29" s="217">
        <v>392</v>
      </c>
      <c r="B29" s="218">
        <v>3127</v>
      </c>
      <c r="C29" s="220" t="s">
        <v>24</v>
      </c>
      <c r="D29" s="278">
        <v>34666</v>
      </c>
      <c r="E29" s="281">
        <v>11717</v>
      </c>
      <c r="F29" s="284">
        <v>347</v>
      </c>
      <c r="G29" s="269">
        <f t="shared" si="16"/>
        <v>46730</v>
      </c>
      <c r="H29" s="260"/>
      <c r="I29" s="257">
        <v>0</v>
      </c>
      <c r="J29" s="258">
        <v>0</v>
      </c>
      <c r="K29" s="258">
        <v>0</v>
      </c>
      <c r="L29" s="261">
        <f t="shared" si="17"/>
        <v>0</v>
      </c>
      <c r="M29" s="260"/>
      <c r="N29" s="262">
        <f t="shared" si="18"/>
        <v>34666</v>
      </c>
      <c r="O29" s="263">
        <f t="shared" si="19"/>
        <v>11717</v>
      </c>
      <c r="P29" s="263">
        <f t="shared" si="20"/>
        <v>347</v>
      </c>
      <c r="Q29" s="261">
        <f t="shared" si="21"/>
        <v>46730</v>
      </c>
      <c r="R29" s="264"/>
      <c r="S29" s="254">
        <v>0</v>
      </c>
      <c r="T29" s="255">
        <v>0</v>
      </c>
      <c r="U29" s="255">
        <v>0</v>
      </c>
      <c r="V29" s="256">
        <f t="shared" si="22"/>
        <v>0</v>
      </c>
      <c r="W29" s="265"/>
      <c r="X29" s="270">
        <f t="shared" si="26"/>
        <v>34666</v>
      </c>
      <c r="Y29" s="271">
        <f t="shared" si="23"/>
        <v>11717</v>
      </c>
      <c r="Z29" s="271">
        <f t="shared" si="24"/>
        <v>347</v>
      </c>
      <c r="AA29" s="272">
        <f t="shared" si="25"/>
        <v>46730</v>
      </c>
    </row>
    <row r="30" spans="1:27" ht="25.5" x14ac:dyDescent="0.2">
      <c r="A30" s="217">
        <v>314</v>
      </c>
      <c r="B30" s="218">
        <v>3122</v>
      </c>
      <c r="C30" s="220" t="s">
        <v>19</v>
      </c>
      <c r="D30" s="278">
        <v>86665</v>
      </c>
      <c r="E30" s="281">
        <v>29293</v>
      </c>
      <c r="F30" s="284">
        <v>867</v>
      </c>
      <c r="G30" s="269">
        <f t="shared" si="16"/>
        <v>116825</v>
      </c>
      <c r="H30" s="260"/>
      <c r="I30" s="257">
        <v>0</v>
      </c>
      <c r="J30" s="258">
        <v>0</v>
      </c>
      <c r="K30" s="258">
        <v>0</v>
      </c>
      <c r="L30" s="261">
        <f t="shared" si="17"/>
        <v>0</v>
      </c>
      <c r="M30" s="260"/>
      <c r="N30" s="262">
        <f t="shared" si="18"/>
        <v>86665</v>
      </c>
      <c r="O30" s="263">
        <f t="shared" si="19"/>
        <v>29293</v>
      </c>
      <c r="P30" s="263">
        <f t="shared" si="20"/>
        <v>867</v>
      </c>
      <c r="Q30" s="261">
        <f t="shared" si="21"/>
        <v>116825</v>
      </c>
      <c r="R30" s="264"/>
      <c r="S30" s="254">
        <v>3041</v>
      </c>
      <c r="T30" s="255">
        <v>1028</v>
      </c>
      <c r="U30" s="255">
        <v>30</v>
      </c>
      <c r="V30" s="256">
        <f t="shared" si="22"/>
        <v>4099</v>
      </c>
      <c r="W30" s="265"/>
      <c r="X30" s="270">
        <f t="shared" si="26"/>
        <v>83624</v>
      </c>
      <c r="Y30" s="271">
        <f t="shared" si="23"/>
        <v>28265</v>
      </c>
      <c r="Z30" s="271">
        <f t="shared" si="24"/>
        <v>837</v>
      </c>
      <c r="AA30" s="272">
        <f t="shared" si="25"/>
        <v>112726</v>
      </c>
    </row>
    <row r="31" spans="1:27" ht="25.5" x14ac:dyDescent="0.2">
      <c r="A31" s="217">
        <v>309</v>
      </c>
      <c r="B31" s="218">
        <v>3127</v>
      </c>
      <c r="C31" s="220" t="s">
        <v>17</v>
      </c>
      <c r="D31" s="278">
        <v>17333</v>
      </c>
      <c r="E31" s="281">
        <v>5859</v>
      </c>
      <c r="F31" s="284">
        <v>173</v>
      </c>
      <c r="G31" s="269">
        <f t="shared" si="16"/>
        <v>23365</v>
      </c>
      <c r="H31" s="260"/>
      <c r="I31" s="257">
        <v>0</v>
      </c>
      <c r="J31" s="258">
        <v>0</v>
      </c>
      <c r="K31" s="258">
        <v>0</v>
      </c>
      <c r="L31" s="261">
        <f t="shared" si="17"/>
        <v>0</v>
      </c>
      <c r="M31" s="260"/>
      <c r="N31" s="262">
        <f t="shared" si="18"/>
        <v>17333</v>
      </c>
      <c r="O31" s="263">
        <f t="shared" si="19"/>
        <v>5859</v>
      </c>
      <c r="P31" s="263">
        <f t="shared" si="20"/>
        <v>173</v>
      </c>
      <c r="Q31" s="261">
        <f t="shared" si="21"/>
        <v>23365</v>
      </c>
      <c r="R31" s="264"/>
      <c r="S31" s="254">
        <v>0</v>
      </c>
      <c r="T31" s="255">
        <v>0</v>
      </c>
      <c r="U31" s="255">
        <v>0</v>
      </c>
      <c r="V31" s="256">
        <f t="shared" si="22"/>
        <v>0</v>
      </c>
      <c r="W31" s="265"/>
      <c r="X31" s="270">
        <f t="shared" si="26"/>
        <v>17333</v>
      </c>
      <c r="Y31" s="271">
        <f t="shared" si="23"/>
        <v>5859</v>
      </c>
      <c r="Z31" s="271">
        <f t="shared" si="24"/>
        <v>173</v>
      </c>
      <c r="AA31" s="272">
        <f t="shared" si="25"/>
        <v>23365</v>
      </c>
    </row>
    <row r="32" spans="1:27" ht="25.5" x14ac:dyDescent="0.2">
      <c r="A32" s="217">
        <v>301</v>
      </c>
      <c r="B32" s="218">
        <v>3121</v>
      </c>
      <c r="C32" s="220" t="s">
        <v>6</v>
      </c>
      <c r="D32" s="278">
        <v>259996</v>
      </c>
      <c r="E32" s="281">
        <v>87879</v>
      </c>
      <c r="F32" s="284">
        <v>2600</v>
      </c>
      <c r="G32" s="269">
        <f t="shared" si="16"/>
        <v>350475</v>
      </c>
      <c r="H32" s="260"/>
      <c r="I32" s="257">
        <v>0</v>
      </c>
      <c r="J32" s="258">
        <v>0</v>
      </c>
      <c r="K32" s="258">
        <v>0</v>
      </c>
      <c r="L32" s="261">
        <f t="shared" si="17"/>
        <v>0</v>
      </c>
      <c r="M32" s="260"/>
      <c r="N32" s="262">
        <f t="shared" si="18"/>
        <v>259996</v>
      </c>
      <c r="O32" s="263">
        <f t="shared" si="19"/>
        <v>87879</v>
      </c>
      <c r="P32" s="263">
        <f t="shared" si="20"/>
        <v>2600</v>
      </c>
      <c r="Q32" s="261">
        <f t="shared" si="21"/>
        <v>350475</v>
      </c>
      <c r="R32" s="264"/>
      <c r="S32" s="254">
        <v>24000</v>
      </c>
      <c r="T32" s="255">
        <v>8112</v>
      </c>
      <c r="U32" s="255">
        <v>240</v>
      </c>
      <c r="V32" s="256">
        <f t="shared" si="22"/>
        <v>32352</v>
      </c>
      <c r="W32" s="265"/>
      <c r="X32" s="270">
        <f t="shared" si="26"/>
        <v>235996</v>
      </c>
      <c r="Y32" s="271">
        <f t="shared" si="23"/>
        <v>79767</v>
      </c>
      <c r="Z32" s="271">
        <f t="shared" si="24"/>
        <v>2360</v>
      </c>
      <c r="AA32" s="272">
        <f t="shared" si="25"/>
        <v>318123</v>
      </c>
    </row>
    <row r="33" spans="1:28" ht="26.25" thickBot="1" x14ac:dyDescent="0.25">
      <c r="A33" s="20">
        <v>302</v>
      </c>
      <c r="B33" s="21">
        <v>3121</v>
      </c>
      <c r="C33" s="221" t="s">
        <v>60</v>
      </c>
      <c r="D33" s="279">
        <v>103999</v>
      </c>
      <c r="E33" s="282">
        <v>35151</v>
      </c>
      <c r="F33" s="285">
        <v>1040</v>
      </c>
      <c r="G33" s="273">
        <f t="shared" si="16"/>
        <v>140190</v>
      </c>
      <c r="H33" s="260"/>
      <c r="I33" s="289">
        <v>0</v>
      </c>
      <c r="J33" s="290">
        <v>0</v>
      </c>
      <c r="K33" s="290">
        <v>0</v>
      </c>
      <c r="L33" s="291">
        <f t="shared" si="17"/>
        <v>0</v>
      </c>
      <c r="M33" s="260"/>
      <c r="N33" s="294">
        <f t="shared" si="18"/>
        <v>103999</v>
      </c>
      <c r="O33" s="295">
        <f t="shared" si="19"/>
        <v>35151</v>
      </c>
      <c r="P33" s="295">
        <f t="shared" si="20"/>
        <v>1040</v>
      </c>
      <c r="Q33" s="291">
        <f t="shared" si="21"/>
        <v>140190</v>
      </c>
      <c r="R33" s="264"/>
      <c r="S33" s="299">
        <v>28929</v>
      </c>
      <c r="T33" s="300">
        <v>9774</v>
      </c>
      <c r="U33" s="300">
        <v>289.3</v>
      </c>
      <c r="V33" s="301">
        <f t="shared" si="22"/>
        <v>38992.300000000003</v>
      </c>
      <c r="W33" s="265"/>
      <c r="X33" s="274">
        <f t="shared" si="26"/>
        <v>75070</v>
      </c>
      <c r="Y33" s="275">
        <f t="shared" si="23"/>
        <v>25377</v>
      </c>
      <c r="Z33" s="275">
        <f t="shared" si="24"/>
        <v>750.7</v>
      </c>
      <c r="AA33" s="276">
        <f t="shared" si="25"/>
        <v>101197.7</v>
      </c>
    </row>
    <row r="34" spans="1:28" ht="15" x14ac:dyDescent="0.25">
      <c r="A34" s="43" t="s">
        <v>121</v>
      </c>
      <c r="C34" s="150"/>
      <c r="D34" s="209"/>
      <c r="E34" s="209"/>
      <c r="F34" s="210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</row>
    <row r="35" spans="1:28" ht="15" x14ac:dyDescent="0.2">
      <c r="A35" s="43" t="s">
        <v>121</v>
      </c>
      <c r="C35" s="111" t="s">
        <v>4</v>
      </c>
      <c r="D35" s="211">
        <f>SUM(D25:D33)</f>
        <v>727988</v>
      </c>
      <c r="E35" s="211">
        <f t="shared" ref="E35:V35" si="27">SUM(E25:E33)</f>
        <v>246062</v>
      </c>
      <c r="F35" s="212">
        <f t="shared" si="27"/>
        <v>7280</v>
      </c>
      <c r="G35" s="211">
        <f t="shared" si="27"/>
        <v>981330</v>
      </c>
      <c r="H35" s="211"/>
      <c r="I35" s="211">
        <f t="shared" si="27"/>
        <v>0</v>
      </c>
      <c r="J35" s="211">
        <f t="shared" si="27"/>
        <v>0</v>
      </c>
      <c r="K35" s="211">
        <f t="shared" si="27"/>
        <v>0</v>
      </c>
      <c r="L35" s="211">
        <f t="shared" si="27"/>
        <v>0</v>
      </c>
      <c r="M35" s="211"/>
      <c r="N35" s="211">
        <f t="shared" si="27"/>
        <v>727988</v>
      </c>
      <c r="O35" s="211">
        <f t="shared" si="27"/>
        <v>246062</v>
      </c>
      <c r="P35" s="211">
        <f t="shared" si="27"/>
        <v>7280</v>
      </c>
      <c r="Q35" s="211">
        <f t="shared" si="27"/>
        <v>981330</v>
      </c>
      <c r="R35" s="211"/>
      <c r="S35" s="112">
        <f t="shared" si="27"/>
        <v>63352</v>
      </c>
      <c r="T35" s="112">
        <f t="shared" si="27"/>
        <v>21412.690000000002</v>
      </c>
      <c r="U35" s="112">
        <f t="shared" si="27"/>
        <v>633.33999999999992</v>
      </c>
      <c r="V35" s="112">
        <f t="shared" si="27"/>
        <v>85398.03</v>
      </c>
      <c r="X35" s="112">
        <f>SUM(X25:X33)</f>
        <v>664636</v>
      </c>
      <c r="Y35" s="112">
        <f t="shared" ref="Y35:AA35" si="28">SUM(Y25:Y33)</f>
        <v>224649.31</v>
      </c>
      <c r="Z35" s="112">
        <f t="shared" si="28"/>
        <v>6646.66</v>
      </c>
      <c r="AA35" s="112">
        <f t="shared" si="28"/>
        <v>895931.97</v>
      </c>
      <c r="AB35" s="112"/>
    </row>
    <row r="36" spans="1:28" ht="15.75" thickBot="1" x14ac:dyDescent="0.3">
      <c r="A36" s="43" t="s">
        <v>121</v>
      </c>
      <c r="C36" s="150" t="s">
        <v>121</v>
      </c>
      <c r="D36" s="209"/>
      <c r="E36" s="209"/>
      <c r="F36" s="210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V36" s="72" t="s">
        <v>121</v>
      </c>
    </row>
    <row r="37" spans="1:28" ht="15.75" thickBot="1" x14ac:dyDescent="0.3">
      <c r="A37" s="43" t="s">
        <v>121</v>
      </c>
      <c r="C37" s="113" t="s">
        <v>53</v>
      </c>
      <c r="D37" s="213">
        <f>D35+D22</f>
        <v>1871970</v>
      </c>
      <c r="E37" s="213">
        <f t="shared" ref="E37:AA37" si="29">E35+E22</f>
        <v>632729</v>
      </c>
      <c r="F37" s="214">
        <f t="shared" si="29"/>
        <v>18721</v>
      </c>
      <c r="G37" s="213">
        <f t="shared" si="29"/>
        <v>2523420</v>
      </c>
      <c r="H37" s="213"/>
      <c r="I37" s="213">
        <f t="shared" si="29"/>
        <v>36665</v>
      </c>
      <c r="J37" s="213">
        <f t="shared" si="29"/>
        <v>12393</v>
      </c>
      <c r="K37" s="213">
        <f t="shared" si="29"/>
        <v>367</v>
      </c>
      <c r="L37" s="213">
        <f t="shared" si="29"/>
        <v>49425</v>
      </c>
      <c r="M37" s="213"/>
      <c r="N37" s="213">
        <f t="shared" si="29"/>
        <v>1835305</v>
      </c>
      <c r="O37" s="213">
        <f t="shared" si="29"/>
        <v>620336</v>
      </c>
      <c r="P37" s="213">
        <f t="shared" si="29"/>
        <v>18354</v>
      </c>
      <c r="Q37" s="213">
        <f t="shared" si="29"/>
        <v>2473995</v>
      </c>
      <c r="R37" s="213"/>
      <c r="S37" s="213">
        <f t="shared" si="29"/>
        <v>87677.9</v>
      </c>
      <c r="T37" s="118">
        <f t="shared" si="29"/>
        <v>29635.190000000002</v>
      </c>
      <c r="U37" s="118">
        <f t="shared" si="29"/>
        <v>876.63999999999987</v>
      </c>
      <c r="V37" s="118">
        <f t="shared" si="29"/>
        <v>118189.73</v>
      </c>
      <c r="W37" s="107"/>
      <c r="X37" s="22">
        <f>X35+X22</f>
        <v>1747627.1</v>
      </c>
      <c r="Y37" s="22">
        <f t="shared" si="29"/>
        <v>590700.81000000006</v>
      </c>
      <c r="Z37" s="22">
        <f t="shared" si="29"/>
        <v>17477.36</v>
      </c>
      <c r="AA37" s="22">
        <f t="shared" si="29"/>
        <v>2355805.27</v>
      </c>
      <c r="AB37" s="107"/>
    </row>
    <row r="38" spans="1:28" ht="15" x14ac:dyDescent="0.25">
      <c r="D38" s="209"/>
      <c r="E38" s="209"/>
      <c r="F38" s="210"/>
      <c r="G38" s="209"/>
      <c r="H38" s="209"/>
      <c r="I38" s="209"/>
      <c r="J38" s="209"/>
      <c r="K38" s="209"/>
      <c r="L38" s="209"/>
      <c r="M38" s="209"/>
      <c r="N38" s="209"/>
      <c r="O38" s="209"/>
      <c r="P38" s="209"/>
      <c r="Q38" s="209"/>
    </row>
  </sheetData>
  <autoFilter ref="A6:AA33" xr:uid="{959C7215-ECAF-4C4E-ACC5-AE66786FD89E}"/>
  <mergeCells count="3">
    <mergeCell ref="A3:S3"/>
    <mergeCell ref="I5:L5"/>
    <mergeCell ref="N5:R5"/>
  </mergeCells>
  <pageMargins left="0.31496062992125984" right="0.19685039370078741" top="0.47244094488188981" bottom="0.19685039370078741" header="0.23622047244094491" footer="0.15748031496062992"/>
  <pageSetup paperSize="9" scale="70" orientation="landscape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81780-2551-490B-A837-FC39070A1D1C}">
  <sheetPr>
    <pageSetUpPr fitToPage="1"/>
  </sheetPr>
  <dimension ref="A1:J17"/>
  <sheetViews>
    <sheetView workbookViewId="0">
      <selection activeCell="I2" sqref="I2"/>
    </sheetView>
  </sheetViews>
  <sheetFormatPr defaultColWidth="9.140625" defaultRowHeight="12.75" x14ac:dyDescent="0.2"/>
  <cols>
    <col min="1" max="2" width="5.85546875" style="151" customWidth="1"/>
    <col min="3" max="3" width="50.140625" style="151" bestFit="1" customWidth="1"/>
    <col min="4" max="4" width="1.28515625" style="151" customWidth="1"/>
    <col min="5" max="5" width="11.5703125" style="151" customWidth="1"/>
    <col min="6" max="6" width="1.140625" style="151" customWidth="1"/>
    <col min="7" max="7" width="12.42578125" style="151" customWidth="1"/>
    <col min="8" max="8" width="1.28515625" style="151" customWidth="1"/>
    <col min="9" max="9" width="12" style="151" customWidth="1"/>
    <col min="10" max="16384" width="9.140625" style="151"/>
  </cols>
  <sheetData>
    <row r="1" spans="1:10" ht="15" x14ac:dyDescent="0.25">
      <c r="A1" s="119" t="s">
        <v>126</v>
      </c>
      <c r="B1" s="2"/>
      <c r="C1" s="30"/>
      <c r="D1" s="23"/>
    </row>
    <row r="2" spans="1:10" x14ac:dyDescent="0.2">
      <c r="A2" s="4"/>
      <c r="B2" s="4"/>
      <c r="C2" s="31"/>
      <c r="D2" s="32"/>
      <c r="I2" s="6" t="s">
        <v>272</v>
      </c>
    </row>
    <row r="3" spans="1:10" x14ac:dyDescent="0.2">
      <c r="A3" s="184" t="s">
        <v>249</v>
      </c>
      <c r="B3" s="184"/>
      <c r="C3" s="184"/>
      <c r="D3" s="155"/>
      <c r="E3" s="155"/>
      <c r="F3" s="155"/>
      <c r="G3" s="155"/>
      <c r="H3" s="155"/>
      <c r="I3" s="2"/>
      <c r="J3" s="155"/>
    </row>
    <row r="4" spans="1:10" x14ac:dyDescent="0.2">
      <c r="A4" s="184" t="s">
        <v>242</v>
      </c>
      <c r="I4" s="73" t="s">
        <v>122</v>
      </c>
    </row>
    <row r="5" spans="1:10" x14ac:dyDescent="0.2">
      <c r="A5" s="184" t="s">
        <v>245</v>
      </c>
    </row>
    <row r="6" spans="1:10" x14ac:dyDescent="0.2">
      <c r="G6" s="307" t="s">
        <v>236</v>
      </c>
      <c r="H6" s="2"/>
      <c r="I6" s="309" t="s">
        <v>237</v>
      </c>
    </row>
    <row r="7" spans="1:10" x14ac:dyDescent="0.2">
      <c r="A7" s="43" t="s">
        <v>128</v>
      </c>
      <c r="G7" s="307"/>
      <c r="H7" s="2"/>
      <c r="I7" s="309"/>
    </row>
    <row r="8" spans="1:10" ht="32.25" customHeight="1" thickBot="1" x14ac:dyDescent="0.25">
      <c r="E8" s="160"/>
      <c r="F8" s="156"/>
      <c r="G8" s="308"/>
      <c r="H8" s="2"/>
      <c r="I8" s="310"/>
    </row>
    <row r="9" spans="1:10" ht="26.25" thickBot="1" x14ac:dyDescent="0.25">
      <c r="A9" s="157" t="s">
        <v>0</v>
      </c>
      <c r="B9" s="158" t="s">
        <v>1</v>
      </c>
      <c r="C9" s="153" t="s">
        <v>125</v>
      </c>
      <c r="D9" s="154"/>
      <c r="E9" s="170" t="s">
        <v>124</v>
      </c>
      <c r="F9" s="155"/>
      <c r="G9" s="170" t="s">
        <v>240</v>
      </c>
      <c r="H9" s="155"/>
      <c r="I9" s="185" t="s">
        <v>124</v>
      </c>
    </row>
    <row r="10" spans="1:10" ht="24" customHeight="1" x14ac:dyDescent="0.25">
      <c r="A10" s="90">
        <v>7467</v>
      </c>
      <c r="B10" s="90">
        <v>3113</v>
      </c>
      <c r="C10" s="181" t="s">
        <v>178</v>
      </c>
      <c r="D10" s="175"/>
      <c r="E10" s="166">
        <v>212750</v>
      </c>
      <c r="F10" s="152"/>
      <c r="G10" s="171"/>
      <c r="H10" s="152"/>
      <c r="I10" s="179">
        <f>E10-G10</f>
        <v>212750</v>
      </c>
    </row>
    <row r="11" spans="1:10" ht="15" x14ac:dyDescent="0.25">
      <c r="A11" s="90">
        <v>7469</v>
      </c>
      <c r="B11" s="90">
        <v>3113</v>
      </c>
      <c r="C11" s="182" t="s">
        <v>91</v>
      </c>
      <c r="D11" s="175"/>
      <c r="E11" s="167">
        <v>264500</v>
      </c>
      <c r="F11" s="152"/>
      <c r="G11" s="172"/>
      <c r="H11" s="152"/>
      <c r="I11" s="179">
        <f t="shared" ref="I11:I16" si="0">E11-G11</f>
        <v>264500</v>
      </c>
    </row>
    <row r="12" spans="1:10" ht="21.75" customHeight="1" x14ac:dyDescent="0.25">
      <c r="A12" s="90">
        <v>7500</v>
      </c>
      <c r="B12" s="90">
        <v>3113</v>
      </c>
      <c r="C12" s="182" t="s">
        <v>93</v>
      </c>
      <c r="D12" s="176"/>
      <c r="E12" s="167">
        <v>212750</v>
      </c>
      <c r="F12" s="152"/>
      <c r="G12" s="172"/>
      <c r="H12" s="152"/>
      <c r="I12" s="179">
        <f t="shared" si="0"/>
        <v>212750</v>
      </c>
    </row>
    <row r="13" spans="1:10" ht="15" x14ac:dyDescent="0.25">
      <c r="A13" s="90">
        <v>7652</v>
      </c>
      <c r="B13" s="90">
        <v>3113</v>
      </c>
      <c r="C13" s="182" t="s">
        <v>100</v>
      </c>
      <c r="E13" s="167">
        <v>178250</v>
      </c>
      <c r="G13" s="177">
        <v>72440</v>
      </c>
      <c r="I13" s="179">
        <f t="shared" si="0"/>
        <v>105810</v>
      </c>
    </row>
    <row r="14" spans="1:10" ht="15" x14ac:dyDescent="0.25">
      <c r="A14" s="90">
        <v>7657</v>
      </c>
      <c r="B14" s="90">
        <v>3113</v>
      </c>
      <c r="C14" s="182" t="s">
        <v>97</v>
      </c>
      <c r="E14" s="167">
        <v>258750</v>
      </c>
      <c r="G14" s="177">
        <v>60000</v>
      </c>
      <c r="I14" s="179">
        <f t="shared" si="0"/>
        <v>198750</v>
      </c>
    </row>
    <row r="15" spans="1:10" ht="15" x14ac:dyDescent="0.25">
      <c r="A15" s="90">
        <v>7683</v>
      </c>
      <c r="B15" s="90">
        <v>3111</v>
      </c>
      <c r="C15" s="182" t="s">
        <v>238</v>
      </c>
      <c r="E15" s="167">
        <v>86250</v>
      </c>
      <c r="G15" s="178"/>
      <c r="I15" s="179">
        <f t="shared" si="0"/>
        <v>86250</v>
      </c>
    </row>
    <row r="16" spans="1:10" ht="15.75" thickBot="1" x14ac:dyDescent="0.3">
      <c r="A16" s="101">
        <v>7854</v>
      </c>
      <c r="B16" s="101">
        <v>3113</v>
      </c>
      <c r="C16" s="183" t="s">
        <v>239</v>
      </c>
      <c r="E16" s="168">
        <v>80500</v>
      </c>
      <c r="G16" s="173"/>
      <c r="I16" s="179">
        <f t="shared" si="0"/>
        <v>80500</v>
      </c>
    </row>
    <row r="17" spans="3:9" x14ac:dyDescent="0.2">
      <c r="C17" s="174" t="s">
        <v>241</v>
      </c>
      <c r="E17" s="180">
        <f>SUM(E10:E16)</f>
        <v>1293750</v>
      </c>
      <c r="F17" s="174"/>
      <c r="G17" s="180">
        <f>SUM(G10:G16)</f>
        <v>132440</v>
      </c>
      <c r="H17" s="174"/>
      <c r="I17" s="180">
        <f>SUM(I10:I16)</f>
        <v>1161310</v>
      </c>
    </row>
  </sheetData>
  <mergeCells count="2">
    <mergeCell ref="G6:G8"/>
    <mergeCell ref="I6:I8"/>
  </mergeCells>
  <pageMargins left="0.28000000000000003" right="0.25" top="0.78740157480314965" bottom="0.78740157480314965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033B-61F3-4142-8623-E83681774B70}">
  <sheetPr>
    <pageSetUpPr fitToPage="1"/>
  </sheetPr>
  <dimension ref="A1:M312"/>
  <sheetViews>
    <sheetView workbookViewId="0">
      <selection activeCell="K6" sqref="K6"/>
    </sheetView>
  </sheetViews>
  <sheetFormatPr defaultColWidth="9.140625" defaultRowHeight="15.75" x14ac:dyDescent="0.25"/>
  <cols>
    <col min="1" max="1" width="6.140625" style="222" customWidth="1"/>
    <col min="2" max="2" width="6.85546875" style="222" customWidth="1"/>
    <col min="3" max="3" width="9.42578125" style="222" customWidth="1"/>
    <col min="4" max="4" width="56.140625" style="222" customWidth="1"/>
    <col min="5" max="5" width="10.42578125" style="222" customWidth="1"/>
    <col min="6" max="6" width="12.85546875" style="222" customWidth="1"/>
    <col min="7" max="7" width="2.42578125" style="222" customWidth="1"/>
    <col min="8" max="8" width="10.42578125" style="222" customWidth="1"/>
    <col min="9" max="9" width="12.85546875" style="222" customWidth="1"/>
    <col min="10" max="10" width="3.140625" style="222" customWidth="1"/>
    <col min="11" max="11" width="10.42578125" style="222" customWidth="1"/>
    <col min="12" max="12" width="12.85546875" style="222" customWidth="1"/>
    <col min="13" max="252" width="9.140625" style="222"/>
    <col min="253" max="253" width="6.140625" style="222" customWidth="1"/>
    <col min="254" max="254" width="6.85546875" style="222" customWidth="1"/>
    <col min="255" max="255" width="9.42578125" style="222" customWidth="1"/>
    <col min="256" max="256" width="59" style="222" customWidth="1"/>
    <col min="257" max="257" width="15.140625" style="222" customWidth="1"/>
    <col min="258" max="258" width="11.7109375" style="222" customWidth="1"/>
    <col min="259" max="259" width="11.140625" style="222" customWidth="1"/>
    <col min="260" max="260" width="12.140625" style="222" customWidth="1"/>
    <col min="261" max="261" width="11.28515625" style="222" customWidth="1"/>
    <col min="262" max="262" width="15.28515625" style="222" customWidth="1"/>
    <col min="263" max="508" width="9.140625" style="222"/>
    <col min="509" max="509" width="6.140625" style="222" customWidth="1"/>
    <col min="510" max="510" width="6.85546875" style="222" customWidth="1"/>
    <col min="511" max="511" width="9.42578125" style="222" customWidth="1"/>
    <col min="512" max="512" width="59" style="222" customWidth="1"/>
    <col min="513" max="513" width="15.140625" style="222" customWidth="1"/>
    <col min="514" max="514" width="11.7109375" style="222" customWidth="1"/>
    <col min="515" max="515" width="11.140625" style="222" customWidth="1"/>
    <col min="516" max="516" width="12.140625" style="222" customWidth="1"/>
    <col min="517" max="517" width="11.28515625" style="222" customWidth="1"/>
    <col min="518" max="518" width="15.28515625" style="222" customWidth="1"/>
    <col min="519" max="764" width="9.140625" style="222"/>
    <col min="765" max="765" width="6.140625" style="222" customWidth="1"/>
    <col min="766" max="766" width="6.85546875" style="222" customWidth="1"/>
    <col min="767" max="767" width="9.42578125" style="222" customWidth="1"/>
    <col min="768" max="768" width="59" style="222" customWidth="1"/>
    <col min="769" max="769" width="15.140625" style="222" customWidth="1"/>
    <col min="770" max="770" width="11.7109375" style="222" customWidth="1"/>
    <col min="771" max="771" width="11.140625" style="222" customWidth="1"/>
    <col min="772" max="772" width="12.140625" style="222" customWidth="1"/>
    <col min="773" max="773" width="11.28515625" style="222" customWidth="1"/>
    <col min="774" max="774" width="15.28515625" style="222" customWidth="1"/>
    <col min="775" max="1020" width="9.140625" style="222"/>
    <col min="1021" max="1021" width="6.140625" style="222" customWidth="1"/>
    <col min="1022" max="1022" width="6.85546875" style="222" customWidth="1"/>
    <col min="1023" max="1023" width="9.42578125" style="222" customWidth="1"/>
    <col min="1024" max="1024" width="59" style="222" customWidth="1"/>
    <col min="1025" max="1025" width="15.140625" style="222" customWidth="1"/>
    <col min="1026" max="1026" width="11.7109375" style="222" customWidth="1"/>
    <col min="1027" max="1027" width="11.140625" style="222" customWidth="1"/>
    <col min="1028" max="1028" width="12.140625" style="222" customWidth="1"/>
    <col min="1029" max="1029" width="11.28515625" style="222" customWidth="1"/>
    <col min="1030" max="1030" width="15.28515625" style="222" customWidth="1"/>
    <col min="1031" max="1276" width="9.140625" style="222"/>
    <col min="1277" max="1277" width="6.140625" style="222" customWidth="1"/>
    <col min="1278" max="1278" width="6.85546875" style="222" customWidth="1"/>
    <col min="1279" max="1279" width="9.42578125" style="222" customWidth="1"/>
    <col min="1280" max="1280" width="59" style="222" customWidth="1"/>
    <col min="1281" max="1281" width="15.140625" style="222" customWidth="1"/>
    <col min="1282" max="1282" width="11.7109375" style="222" customWidth="1"/>
    <col min="1283" max="1283" width="11.140625" style="222" customWidth="1"/>
    <col min="1284" max="1284" width="12.140625" style="222" customWidth="1"/>
    <col min="1285" max="1285" width="11.28515625" style="222" customWidth="1"/>
    <col min="1286" max="1286" width="15.28515625" style="222" customWidth="1"/>
    <col min="1287" max="1532" width="9.140625" style="222"/>
    <col min="1533" max="1533" width="6.140625" style="222" customWidth="1"/>
    <col min="1534" max="1534" width="6.85546875" style="222" customWidth="1"/>
    <col min="1535" max="1535" width="9.42578125" style="222" customWidth="1"/>
    <col min="1536" max="1536" width="59" style="222" customWidth="1"/>
    <col min="1537" max="1537" width="15.140625" style="222" customWidth="1"/>
    <col min="1538" max="1538" width="11.7109375" style="222" customWidth="1"/>
    <col min="1539" max="1539" width="11.140625" style="222" customWidth="1"/>
    <col min="1540" max="1540" width="12.140625" style="222" customWidth="1"/>
    <col min="1541" max="1541" width="11.28515625" style="222" customWidth="1"/>
    <col min="1542" max="1542" width="15.28515625" style="222" customWidth="1"/>
    <col min="1543" max="1788" width="9.140625" style="222"/>
    <col min="1789" max="1789" width="6.140625" style="222" customWidth="1"/>
    <col min="1790" max="1790" width="6.85546875" style="222" customWidth="1"/>
    <col min="1791" max="1791" width="9.42578125" style="222" customWidth="1"/>
    <col min="1792" max="1792" width="59" style="222" customWidth="1"/>
    <col min="1793" max="1793" width="15.140625" style="222" customWidth="1"/>
    <col min="1794" max="1794" width="11.7109375" style="222" customWidth="1"/>
    <col min="1795" max="1795" width="11.140625" style="222" customWidth="1"/>
    <col min="1796" max="1796" width="12.140625" style="222" customWidth="1"/>
    <col min="1797" max="1797" width="11.28515625" style="222" customWidth="1"/>
    <col min="1798" max="1798" width="15.28515625" style="222" customWidth="1"/>
    <col min="1799" max="2044" width="9.140625" style="222"/>
    <col min="2045" max="2045" width="6.140625" style="222" customWidth="1"/>
    <col min="2046" max="2046" width="6.85546875" style="222" customWidth="1"/>
    <col min="2047" max="2047" width="9.42578125" style="222" customWidth="1"/>
    <col min="2048" max="2048" width="59" style="222" customWidth="1"/>
    <col min="2049" max="2049" width="15.140625" style="222" customWidth="1"/>
    <col min="2050" max="2050" width="11.7109375" style="222" customWidth="1"/>
    <col min="2051" max="2051" width="11.140625" style="222" customWidth="1"/>
    <col min="2052" max="2052" width="12.140625" style="222" customWidth="1"/>
    <col min="2053" max="2053" width="11.28515625" style="222" customWidth="1"/>
    <col min="2054" max="2054" width="15.28515625" style="222" customWidth="1"/>
    <col min="2055" max="2300" width="9.140625" style="222"/>
    <col min="2301" max="2301" width="6.140625" style="222" customWidth="1"/>
    <col min="2302" max="2302" width="6.85546875" style="222" customWidth="1"/>
    <col min="2303" max="2303" width="9.42578125" style="222" customWidth="1"/>
    <col min="2304" max="2304" width="59" style="222" customWidth="1"/>
    <col min="2305" max="2305" width="15.140625" style="222" customWidth="1"/>
    <col min="2306" max="2306" width="11.7109375" style="222" customWidth="1"/>
    <col min="2307" max="2307" width="11.140625" style="222" customWidth="1"/>
    <col min="2308" max="2308" width="12.140625" style="222" customWidth="1"/>
    <col min="2309" max="2309" width="11.28515625" style="222" customWidth="1"/>
    <col min="2310" max="2310" width="15.28515625" style="222" customWidth="1"/>
    <col min="2311" max="2556" width="9.140625" style="222"/>
    <col min="2557" max="2557" width="6.140625" style="222" customWidth="1"/>
    <col min="2558" max="2558" width="6.85546875" style="222" customWidth="1"/>
    <col min="2559" max="2559" width="9.42578125" style="222" customWidth="1"/>
    <col min="2560" max="2560" width="59" style="222" customWidth="1"/>
    <col min="2561" max="2561" width="15.140625" style="222" customWidth="1"/>
    <col min="2562" max="2562" width="11.7109375" style="222" customWidth="1"/>
    <col min="2563" max="2563" width="11.140625" style="222" customWidth="1"/>
    <col min="2564" max="2564" width="12.140625" style="222" customWidth="1"/>
    <col min="2565" max="2565" width="11.28515625" style="222" customWidth="1"/>
    <col min="2566" max="2566" width="15.28515625" style="222" customWidth="1"/>
    <col min="2567" max="2812" width="9.140625" style="222"/>
    <col min="2813" max="2813" width="6.140625" style="222" customWidth="1"/>
    <col min="2814" max="2814" width="6.85546875" style="222" customWidth="1"/>
    <col min="2815" max="2815" width="9.42578125" style="222" customWidth="1"/>
    <col min="2816" max="2816" width="59" style="222" customWidth="1"/>
    <col min="2817" max="2817" width="15.140625" style="222" customWidth="1"/>
    <col min="2818" max="2818" width="11.7109375" style="222" customWidth="1"/>
    <col min="2819" max="2819" width="11.140625" style="222" customWidth="1"/>
    <col min="2820" max="2820" width="12.140625" style="222" customWidth="1"/>
    <col min="2821" max="2821" width="11.28515625" style="222" customWidth="1"/>
    <col min="2822" max="2822" width="15.28515625" style="222" customWidth="1"/>
    <col min="2823" max="3068" width="9.140625" style="222"/>
    <col min="3069" max="3069" width="6.140625" style="222" customWidth="1"/>
    <col min="3070" max="3070" width="6.85546875" style="222" customWidth="1"/>
    <col min="3071" max="3071" width="9.42578125" style="222" customWidth="1"/>
    <col min="3072" max="3072" width="59" style="222" customWidth="1"/>
    <col min="3073" max="3073" width="15.140625" style="222" customWidth="1"/>
    <col min="3074" max="3074" width="11.7109375" style="222" customWidth="1"/>
    <col min="3075" max="3075" width="11.140625" style="222" customWidth="1"/>
    <col min="3076" max="3076" width="12.140625" style="222" customWidth="1"/>
    <col min="3077" max="3077" width="11.28515625" style="222" customWidth="1"/>
    <col min="3078" max="3078" width="15.28515625" style="222" customWidth="1"/>
    <col min="3079" max="3324" width="9.140625" style="222"/>
    <col min="3325" max="3325" width="6.140625" style="222" customWidth="1"/>
    <col min="3326" max="3326" width="6.85546875" style="222" customWidth="1"/>
    <col min="3327" max="3327" width="9.42578125" style="222" customWidth="1"/>
    <col min="3328" max="3328" width="59" style="222" customWidth="1"/>
    <col min="3329" max="3329" width="15.140625" style="222" customWidth="1"/>
    <col min="3330" max="3330" width="11.7109375" style="222" customWidth="1"/>
    <col min="3331" max="3331" width="11.140625" style="222" customWidth="1"/>
    <col min="3332" max="3332" width="12.140625" style="222" customWidth="1"/>
    <col min="3333" max="3333" width="11.28515625" style="222" customWidth="1"/>
    <col min="3334" max="3334" width="15.28515625" style="222" customWidth="1"/>
    <col min="3335" max="3580" width="9.140625" style="222"/>
    <col min="3581" max="3581" width="6.140625" style="222" customWidth="1"/>
    <col min="3582" max="3582" width="6.85546875" style="222" customWidth="1"/>
    <col min="3583" max="3583" width="9.42578125" style="222" customWidth="1"/>
    <col min="3584" max="3584" width="59" style="222" customWidth="1"/>
    <col min="3585" max="3585" width="15.140625" style="222" customWidth="1"/>
    <col min="3586" max="3586" width="11.7109375" style="222" customWidth="1"/>
    <col min="3587" max="3587" width="11.140625" style="222" customWidth="1"/>
    <col min="3588" max="3588" width="12.140625" style="222" customWidth="1"/>
    <col min="3589" max="3589" width="11.28515625" style="222" customWidth="1"/>
    <col min="3590" max="3590" width="15.28515625" style="222" customWidth="1"/>
    <col min="3591" max="3836" width="9.140625" style="222"/>
    <col min="3837" max="3837" width="6.140625" style="222" customWidth="1"/>
    <col min="3838" max="3838" width="6.85546875" style="222" customWidth="1"/>
    <col min="3839" max="3839" width="9.42578125" style="222" customWidth="1"/>
    <col min="3840" max="3840" width="59" style="222" customWidth="1"/>
    <col min="3841" max="3841" width="15.140625" style="222" customWidth="1"/>
    <col min="3842" max="3842" width="11.7109375" style="222" customWidth="1"/>
    <col min="3843" max="3843" width="11.140625" style="222" customWidth="1"/>
    <col min="3844" max="3844" width="12.140625" style="222" customWidth="1"/>
    <col min="3845" max="3845" width="11.28515625" style="222" customWidth="1"/>
    <col min="3846" max="3846" width="15.28515625" style="222" customWidth="1"/>
    <col min="3847" max="4092" width="9.140625" style="222"/>
    <col min="4093" max="4093" width="6.140625" style="222" customWidth="1"/>
    <col min="4094" max="4094" width="6.85546875" style="222" customWidth="1"/>
    <col min="4095" max="4095" width="9.42578125" style="222" customWidth="1"/>
    <col min="4096" max="4096" width="59" style="222" customWidth="1"/>
    <col min="4097" max="4097" width="15.140625" style="222" customWidth="1"/>
    <col min="4098" max="4098" width="11.7109375" style="222" customWidth="1"/>
    <col min="4099" max="4099" width="11.140625" style="222" customWidth="1"/>
    <col min="4100" max="4100" width="12.140625" style="222" customWidth="1"/>
    <col min="4101" max="4101" width="11.28515625" style="222" customWidth="1"/>
    <col min="4102" max="4102" width="15.28515625" style="222" customWidth="1"/>
    <col min="4103" max="4348" width="9.140625" style="222"/>
    <col min="4349" max="4349" width="6.140625" style="222" customWidth="1"/>
    <col min="4350" max="4350" width="6.85546875" style="222" customWidth="1"/>
    <col min="4351" max="4351" width="9.42578125" style="222" customWidth="1"/>
    <col min="4352" max="4352" width="59" style="222" customWidth="1"/>
    <col min="4353" max="4353" width="15.140625" style="222" customWidth="1"/>
    <col min="4354" max="4354" width="11.7109375" style="222" customWidth="1"/>
    <col min="4355" max="4355" width="11.140625" style="222" customWidth="1"/>
    <col min="4356" max="4356" width="12.140625" style="222" customWidth="1"/>
    <col min="4357" max="4357" width="11.28515625" style="222" customWidth="1"/>
    <col min="4358" max="4358" width="15.28515625" style="222" customWidth="1"/>
    <col min="4359" max="4604" width="9.140625" style="222"/>
    <col min="4605" max="4605" width="6.140625" style="222" customWidth="1"/>
    <col min="4606" max="4606" width="6.85546875" style="222" customWidth="1"/>
    <col min="4607" max="4607" width="9.42578125" style="222" customWidth="1"/>
    <col min="4608" max="4608" width="59" style="222" customWidth="1"/>
    <col min="4609" max="4609" width="15.140625" style="222" customWidth="1"/>
    <col min="4610" max="4610" width="11.7109375" style="222" customWidth="1"/>
    <col min="4611" max="4611" width="11.140625" style="222" customWidth="1"/>
    <col min="4612" max="4612" width="12.140625" style="222" customWidth="1"/>
    <col min="4613" max="4613" width="11.28515625" style="222" customWidth="1"/>
    <col min="4614" max="4614" width="15.28515625" style="222" customWidth="1"/>
    <col min="4615" max="4860" width="9.140625" style="222"/>
    <col min="4861" max="4861" width="6.140625" style="222" customWidth="1"/>
    <col min="4862" max="4862" width="6.85546875" style="222" customWidth="1"/>
    <col min="4863" max="4863" width="9.42578125" style="222" customWidth="1"/>
    <col min="4864" max="4864" width="59" style="222" customWidth="1"/>
    <col min="4865" max="4865" width="15.140625" style="222" customWidth="1"/>
    <col min="4866" max="4866" width="11.7109375" style="222" customWidth="1"/>
    <col min="4867" max="4867" width="11.140625" style="222" customWidth="1"/>
    <col min="4868" max="4868" width="12.140625" style="222" customWidth="1"/>
    <col min="4869" max="4869" width="11.28515625" style="222" customWidth="1"/>
    <col min="4870" max="4870" width="15.28515625" style="222" customWidth="1"/>
    <col min="4871" max="5116" width="9.140625" style="222"/>
    <col min="5117" max="5117" width="6.140625" style="222" customWidth="1"/>
    <col min="5118" max="5118" width="6.85546875" style="222" customWidth="1"/>
    <col min="5119" max="5119" width="9.42578125" style="222" customWidth="1"/>
    <col min="5120" max="5120" width="59" style="222" customWidth="1"/>
    <col min="5121" max="5121" width="15.140625" style="222" customWidth="1"/>
    <col min="5122" max="5122" width="11.7109375" style="222" customWidth="1"/>
    <col min="5123" max="5123" width="11.140625" style="222" customWidth="1"/>
    <col min="5124" max="5124" width="12.140625" style="222" customWidth="1"/>
    <col min="5125" max="5125" width="11.28515625" style="222" customWidth="1"/>
    <col min="5126" max="5126" width="15.28515625" style="222" customWidth="1"/>
    <col min="5127" max="5372" width="9.140625" style="222"/>
    <col min="5373" max="5373" width="6.140625" style="222" customWidth="1"/>
    <col min="5374" max="5374" width="6.85546875" style="222" customWidth="1"/>
    <col min="5375" max="5375" width="9.42578125" style="222" customWidth="1"/>
    <col min="5376" max="5376" width="59" style="222" customWidth="1"/>
    <col min="5377" max="5377" width="15.140625" style="222" customWidth="1"/>
    <col min="5378" max="5378" width="11.7109375" style="222" customWidth="1"/>
    <col min="5379" max="5379" width="11.140625" style="222" customWidth="1"/>
    <col min="5380" max="5380" width="12.140625" style="222" customWidth="1"/>
    <col min="5381" max="5381" width="11.28515625" style="222" customWidth="1"/>
    <col min="5382" max="5382" width="15.28515625" style="222" customWidth="1"/>
    <col min="5383" max="5628" width="9.140625" style="222"/>
    <col min="5629" max="5629" width="6.140625" style="222" customWidth="1"/>
    <col min="5630" max="5630" width="6.85546875" style="222" customWidth="1"/>
    <col min="5631" max="5631" width="9.42578125" style="222" customWidth="1"/>
    <col min="5632" max="5632" width="59" style="222" customWidth="1"/>
    <col min="5633" max="5633" width="15.140625" style="222" customWidth="1"/>
    <col min="5634" max="5634" width="11.7109375" style="222" customWidth="1"/>
    <col min="5635" max="5635" width="11.140625" style="222" customWidth="1"/>
    <col min="5636" max="5636" width="12.140625" style="222" customWidth="1"/>
    <col min="5637" max="5637" width="11.28515625" style="222" customWidth="1"/>
    <col min="5638" max="5638" width="15.28515625" style="222" customWidth="1"/>
    <col min="5639" max="5884" width="9.140625" style="222"/>
    <col min="5885" max="5885" width="6.140625" style="222" customWidth="1"/>
    <col min="5886" max="5886" width="6.85546875" style="222" customWidth="1"/>
    <col min="5887" max="5887" width="9.42578125" style="222" customWidth="1"/>
    <col min="5888" max="5888" width="59" style="222" customWidth="1"/>
    <col min="5889" max="5889" width="15.140625" style="222" customWidth="1"/>
    <col min="5890" max="5890" width="11.7109375" style="222" customWidth="1"/>
    <col min="5891" max="5891" width="11.140625" style="222" customWidth="1"/>
    <col min="5892" max="5892" width="12.140625" style="222" customWidth="1"/>
    <col min="5893" max="5893" width="11.28515625" style="222" customWidth="1"/>
    <col min="5894" max="5894" width="15.28515625" style="222" customWidth="1"/>
    <col min="5895" max="6140" width="9.140625" style="222"/>
    <col min="6141" max="6141" width="6.140625" style="222" customWidth="1"/>
    <col min="6142" max="6142" width="6.85546875" style="222" customWidth="1"/>
    <col min="6143" max="6143" width="9.42578125" style="222" customWidth="1"/>
    <col min="6144" max="6144" width="59" style="222" customWidth="1"/>
    <col min="6145" max="6145" width="15.140625" style="222" customWidth="1"/>
    <col min="6146" max="6146" width="11.7109375" style="222" customWidth="1"/>
    <col min="6147" max="6147" width="11.140625" style="222" customWidth="1"/>
    <col min="6148" max="6148" width="12.140625" style="222" customWidth="1"/>
    <col min="6149" max="6149" width="11.28515625" style="222" customWidth="1"/>
    <col min="6150" max="6150" width="15.28515625" style="222" customWidth="1"/>
    <col min="6151" max="6396" width="9.140625" style="222"/>
    <col min="6397" max="6397" width="6.140625" style="222" customWidth="1"/>
    <col min="6398" max="6398" width="6.85546875" style="222" customWidth="1"/>
    <col min="6399" max="6399" width="9.42578125" style="222" customWidth="1"/>
    <col min="6400" max="6400" width="59" style="222" customWidth="1"/>
    <col min="6401" max="6401" width="15.140625" style="222" customWidth="1"/>
    <col min="6402" max="6402" width="11.7109375" style="222" customWidth="1"/>
    <col min="6403" max="6403" width="11.140625" style="222" customWidth="1"/>
    <col min="6404" max="6404" width="12.140625" style="222" customWidth="1"/>
    <col min="6405" max="6405" width="11.28515625" style="222" customWidth="1"/>
    <col min="6406" max="6406" width="15.28515625" style="222" customWidth="1"/>
    <col min="6407" max="6652" width="9.140625" style="222"/>
    <col min="6653" max="6653" width="6.140625" style="222" customWidth="1"/>
    <col min="6654" max="6654" width="6.85546875" style="222" customWidth="1"/>
    <col min="6655" max="6655" width="9.42578125" style="222" customWidth="1"/>
    <col min="6656" max="6656" width="59" style="222" customWidth="1"/>
    <col min="6657" max="6657" width="15.140625" style="222" customWidth="1"/>
    <col min="6658" max="6658" width="11.7109375" style="222" customWidth="1"/>
    <col min="6659" max="6659" width="11.140625" style="222" customWidth="1"/>
    <col min="6660" max="6660" width="12.140625" style="222" customWidth="1"/>
    <col min="6661" max="6661" width="11.28515625" style="222" customWidth="1"/>
    <col min="6662" max="6662" width="15.28515625" style="222" customWidth="1"/>
    <col min="6663" max="6908" width="9.140625" style="222"/>
    <col min="6909" max="6909" width="6.140625" style="222" customWidth="1"/>
    <col min="6910" max="6910" width="6.85546875" style="222" customWidth="1"/>
    <col min="6911" max="6911" width="9.42578125" style="222" customWidth="1"/>
    <col min="6912" max="6912" width="59" style="222" customWidth="1"/>
    <col min="6913" max="6913" width="15.140625" style="222" customWidth="1"/>
    <col min="6914" max="6914" width="11.7109375" style="222" customWidth="1"/>
    <col min="6915" max="6915" width="11.140625" style="222" customWidth="1"/>
    <col min="6916" max="6916" width="12.140625" style="222" customWidth="1"/>
    <col min="6917" max="6917" width="11.28515625" style="222" customWidth="1"/>
    <col min="6918" max="6918" width="15.28515625" style="222" customWidth="1"/>
    <col min="6919" max="7164" width="9.140625" style="222"/>
    <col min="7165" max="7165" width="6.140625" style="222" customWidth="1"/>
    <col min="7166" max="7166" width="6.85546875" style="222" customWidth="1"/>
    <col min="7167" max="7167" width="9.42578125" style="222" customWidth="1"/>
    <col min="7168" max="7168" width="59" style="222" customWidth="1"/>
    <col min="7169" max="7169" width="15.140625" style="222" customWidth="1"/>
    <col min="7170" max="7170" width="11.7109375" style="222" customWidth="1"/>
    <col min="7171" max="7171" width="11.140625" style="222" customWidth="1"/>
    <col min="7172" max="7172" width="12.140625" style="222" customWidth="1"/>
    <col min="7173" max="7173" width="11.28515625" style="222" customWidth="1"/>
    <col min="7174" max="7174" width="15.28515625" style="222" customWidth="1"/>
    <col min="7175" max="7420" width="9.140625" style="222"/>
    <col min="7421" max="7421" width="6.140625" style="222" customWidth="1"/>
    <col min="7422" max="7422" width="6.85546875" style="222" customWidth="1"/>
    <col min="7423" max="7423" width="9.42578125" style="222" customWidth="1"/>
    <col min="7424" max="7424" width="59" style="222" customWidth="1"/>
    <col min="7425" max="7425" width="15.140625" style="222" customWidth="1"/>
    <col min="7426" max="7426" width="11.7109375" style="222" customWidth="1"/>
    <col min="7427" max="7427" width="11.140625" style="222" customWidth="1"/>
    <col min="7428" max="7428" width="12.140625" style="222" customWidth="1"/>
    <col min="7429" max="7429" width="11.28515625" style="222" customWidth="1"/>
    <col min="7430" max="7430" width="15.28515625" style="222" customWidth="1"/>
    <col min="7431" max="7676" width="9.140625" style="222"/>
    <col min="7677" max="7677" width="6.140625" style="222" customWidth="1"/>
    <col min="7678" max="7678" width="6.85546875" style="222" customWidth="1"/>
    <col min="7679" max="7679" width="9.42578125" style="222" customWidth="1"/>
    <col min="7680" max="7680" width="59" style="222" customWidth="1"/>
    <col min="7681" max="7681" width="15.140625" style="222" customWidth="1"/>
    <col min="7682" max="7682" width="11.7109375" style="222" customWidth="1"/>
    <col min="7683" max="7683" width="11.140625" style="222" customWidth="1"/>
    <col min="7684" max="7684" width="12.140625" style="222" customWidth="1"/>
    <col min="7685" max="7685" width="11.28515625" style="222" customWidth="1"/>
    <col min="7686" max="7686" width="15.28515625" style="222" customWidth="1"/>
    <col min="7687" max="7932" width="9.140625" style="222"/>
    <col min="7933" max="7933" width="6.140625" style="222" customWidth="1"/>
    <col min="7934" max="7934" width="6.85546875" style="222" customWidth="1"/>
    <col min="7935" max="7935" width="9.42578125" style="222" customWidth="1"/>
    <col min="7936" max="7936" width="59" style="222" customWidth="1"/>
    <col min="7937" max="7937" width="15.140625" style="222" customWidth="1"/>
    <col min="7938" max="7938" width="11.7109375" style="222" customWidth="1"/>
    <col min="7939" max="7939" width="11.140625" style="222" customWidth="1"/>
    <col min="7940" max="7940" width="12.140625" style="222" customWidth="1"/>
    <col min="7941" max="7941" width="11.28515625" style="222" customWidth="1"/>
    <col min="7942" max="7942" width="15.28515625" style="222" customWidth="1"/>
    <col min="7943" max="8188" width="9.140625" style="222"/>
    <col min="8189" max="8189" width="6.140625" style="222" customWidth="1"/>
    <col min="8190" max="8190" width="6.85546875" style="222" customWidth="1"/>
    <col min="8191" max="8191" width="9.42578125" style="222" customWidth="1"/>
    <col min="8192" max="8192" width="59" style="222" customWidth="1"/>
    <col min="8193" max="8193" width="15.140625" style="222" customWidth="1"/>
    <col min="8194" max="8194" width="11.7109375" style="222" customWidth="1"/>
    <col min="8195" max="8195" width="11.140625" style="222" customWidth="1"/>
    <col min="8196" max="8196" width="12.140625" style="222" customWidth="1"/>
    <col min="8197" max="8197" width="11.28515625" style="222" customWidth="1"/>
    <col min="8198" max="8198" width="15.28515625" style="222" customWidth="1"/>
    <col min="8199" max="8444" width="9.140625" style="222"/>
    <col min="8445" max="8445" width="6.140625" style="222" customWidth="1"/>
    <col min="8446" max="8446" width="6.85546875" style="222" customWidth="1"/>
    <col min="8447" max="8447" width="9.42578125" style="222" customWidth="1"/>
    <col min="8448" max="8448" width="59" style="222" customWidth="1"/>
    <col min="8449" max="8449" width="15.140625" style="222" customWidth="1"/>
    <col min="8450" max="8450" width="11.7109375" style="222" customWidth="1"/>
    <col min="8451" max="8451" width="11.140625" style="222" customWidth="1"/>
    <col min="8452" max="8452" width="12.140625" style="222" customWidth="1"/>
    <col min="8453" max="8453" width="11.28515625" style="222" customWidth="1"/>
    <col min="8454" max="8454" width="15.28515625" style="222" customWidth="1"/>
    <col min="8455" max="8700" width="9.140625" style="222"/>
    <col min="8701" max="8701" width="6.140625" style="222" customWidth="1"/>
    <col min="8702" max="8702" width="6.85546875" style="222" customWidth="1"/>
    <col min="8703" max="8703" width="9.42578125" style="222" customWidth="1"/>
    <col min="8704" max="8704" width="59" style="222" customWidth="1"/>
    <col min="8705" max="8705" width="15.140625" style="222" customWidth="1"/>
    <col min="8706" max="8706" width="11.7109375" style="222" customWidth="1"/>
    <col min="8707" max="8707" width="11.140625" style="222" customWidth="1"/>
    <col min="8708" max="8708" width="12.140625" style="222" customWidth="1"/>
    <col min="8709" max="8709" width="11.28515625" style="222" customWidth="1"/>
    <col min="8710" max="8710" width="15.28515625" style="222" customWidth="1"/>
    <col min="8711" max="8956" width="9.140625" style="222"/>
    <col min="8957" max="8957" width="6.140625" style="222" customWidth="1"/>
    <col min="8958" max="8958" width="6.85546875" style="222" customWidth="1"/>
    <col min="8959" max="8959" width="9.42578125" style="222" customWidth="1"/>
    <col min="8960" max="8960" width="59" style="222" customWidth="1"/>
    <col min="8961" max="8961" width="15.140625" style="222" customWidth="1"/>
    <col min="8962" max="8962" width="11.7109375" style="222" customWidth="1"/>
    <col min="8963" max="8963" width="11.140625" style="222" customWidth="1"/>
    <col min="8964" max="8964" width="12.140625" style="222" customWidth="1"/>
    <col min="8965" max="8965" width="11.28515625" style="222" customWidth="1"/>
    <col min="8966" max="8966" width="15.28515625" style="222" customWidth="1"/>
    <col min="8967" max="9212" width="9.140625" style="222"/>
    <col min="9213" max="9213" width="6.140625" style="222" customWidth="1"/>
    <col min="9214" max="9214" width="6.85546875" style="222" customWidth="1"/>
    <col min="9215" max="9215" width="9.42578125" style="222" customWidth="1"/>
    <col min="9216" max="9216" width="59" style="222" customWidth="1"/>
    <col min="9217" max="9217" width="15.140625" style="222" customWidth="1"/>
    <col min="9218" max="9218" width="11.7109375" style="222" customWidth="1"/>
    <col min="9219" max="9219" width="11.140625" style="222" customWidth="1"/>
    <col min="9220" max="9220" width="12.140625" style="222" customWidth="1"/>
    <col min="9221" max="9221" width="11.28515625" style="222" customWidth="1"/>
    <col min="9222" max="9222" width="15.28515625" style="222" customWidth="1"/>
    <col min="9223" max="9468" width="9.140625" style="222"/>
    <col min="9469" max="9469" width="6.140625" style="222" customWidth="1"/>
    <col min="9470" max="9470" width="6.85546875" style="222" customWidth="1"/>
    <col min="9471" max="9471" width="9.42578125" style="222" customWidth="1"/>
    <col min="9472" max="9472" width="59" style="222" customWidth="1"/>
    <col min="9473" max="9473" width="15.140625" style="222" customWidth="1"/>
    <col min="9474" max="9474" width="11.7109375" style="222" customWidth="1"/>
    <col min="9475" max="9475" width="11.140625" style="222" customWidth="1"/>
    <col min="9476" max="9476" width="12.140625" style="222" customWidth="1"/>
    <col min="9477" max="9477" width="11.28515625" style="222" customWidth="1"/>
    <col min="9478" max="9478" width="15.28515625" style="222" customWidth="1"/>
    <col min="9479" max="9724" width="9.140625" style="222"/>
    <col min="9725" max="9725" width="6.140625" style="222" customWidth="1"/>
    <col min="9726" max="9726" width="6.85546875" style="222" customWidth="1"/>
    <col min="9727" max="9727" width="9.42578125" style="222" customWidth="1"/>
    <col min="9728" max="9728" width="59" style="222" customWidth="1"/>
    <col min="9729" max="9729" width="15.140625" style="222" customWidth="1"/>
    <col min="9730" max="9730" width="11.7109375" style="222" customWidth="1"/>
    <col min="9731" max="9731" width="11.140625" style="222" customWidth="1"/>
    <col min="9732" max="9732" width="12.140625" style="222" customWidth="1"/>
    <col min="9733" max="9733" width="11.28515625" style="222" customWidth="1"/>
    <col min="9734" max="9734" width="15.28515625" style="222" customWidth="1"/>
    <col min="9735" max="9980" width="9.140625" style="222"/>
    <col min="9981" max="9981" width="6.140625" style="222" customWidth="1"/>
    <col min="9982" max="9982" width="6.85546875" style="222" customWidth="1"/>
    <col min="9983" max="9983" width="9.42578125" style="222" customWidth="1"/>
    <col min="9984" max="9984" width="59" style="222" customWidth="1"/>
    <col min="9985" max="9985" width="15.140625" style="222" customWidth="1"/>
    <col min="9986" max="9986" width="11.7109375" style="222" customWidth="1"/>
    <col min="9987" max="9987" width="11.140625" style="222" customWidth="1"/>
    <col min="9988" max="9988" width="12.140625" style="222" customWidth="1"/>
    <col min="9989" max="9989" width="11.28515625" style="222" customWidth="1"/>
    <col min="9990" max="9990" width="15.28515625" style="222" customWidth="1"/>
    <col min="9991" max="10236" width="9.140625" style="222"/>
    <col min="10237" max="10237" width="6.140625" style="222" customWidth="1"/>
    <col min="10238" max="10238" width="6.85546875" style="222" customWidth="1"/>
    <col min="10239" max="10239" width="9.42578125" style="222" customWidth="1"/>
    <col min="10240" max="10240" width="59" style="222" customWidth="1"/>
    <col min="10241" max="10241" width="15.140625" style="222" customWidth="1"/>
    <col min="10242" max="10242" width="11.7109375" style="222" customWidth="1"/>
    <col min="10243" max="10243" width="11.140625" style="222" customWidth="1"/>
    <col min="10244" max="10244" width="12.140625" style="222" customWidth="1"/>
    <col min="10245" max="10245" width="11.28515625" style="222" customWidth="1"/>
    <col min="10246" max="10246" width="15.28515625" style="222" customWidth="1"/>
    <col min="10247" max="10492" width="9.140625" style="222"/>
    <col min="10493" max="10493" width="6.140625" style="222" customWidth="1"/>
    <col min="10494" max="10494" width="6.85546875" style="222" customWidth="1"/>
    <col min="10495" max="10495" width="9.42578125" style="222" customWidth="1"/>
    <col min="10496" max="10496" width="59" style="222" customWidth="1"/>
    <col min="10497" max="10497" width="15.140625" style="222" customWidth="1"/>
    <col min="10498" max="10498" width="11.7109375" style="222" customWidth="1"/>
    <col min="10499" max="10499" width="11.140625" style="222" customWidth="1"/>
    <col min="10500" max="10500" width="12.140625" style="222" customWidth="1"/>
    <col min="10501" max="10501" width="11.28515625" style="222" customWidth="1"/>
    <col min="10502" max="10502" width="15.28515625" style="222" customWidth="1"/>
    <col min="10503" max="10748" width="9.140625" style="222"/>
    <col min="10749" max="10749" width="6.140625" style="222" customWidth="1"/>
    <col min="10750" max="10750" width="6.85546875" style="222" customWidth="1"/>
    <col min="10751" max="10751" width="9.42578125" style="222" customWidth="1"/>
    <col min="10752" max="10752" width="59" style="222" customWidth="1"/>
    <col min="10753" max="10753" width="15.140625" style="222" customWidth="1"/>
    <col min="10754" max="10754" width="11.7109375" style="222" customWidth="1"/>
    <col min="10755" max="10755" width="11.140625" style="222" customWidth="1"/>
    <col min="10756" max="10756" width="12.140625" style="222" customWidth="1"/>
    <col min="10757" max="10757" width="11.28515625" style="222" customWidth="1"/>
    <col min="10758" max="10758" width="15.28515625" style="222" customWidth="1"/>
    <col min="10759" max="11004" width="9.140625" style="222"/>
    <col min="11005" max="11005" width="6.140625" style="222" customWidth="1"/>
    <col min="11006" max="11006" width="6.85546875" style="222" customWidth="1"/>
    <col min="11007" max="11007" width="9.42578125" style="222" customWidth="1"/>
    <col min="11008" max="11008" width="59" style="222" customWidth="1"/>
    <col min="11009" max="11009" width="15.140625" style="222" customWidth="1"/>
    <col min="11010" max="11010" width="11.7109375" style="222" customWidth="1"/>
    <col min="11011" max="11011" width="11.140625" style="222" customWidth="1"/>
    <col min="11012" max="11012" width="12.140625" style="222" customWidth="1"/>
    <col min="11013" max="11013" width="11.28515625" style="222" customWidth="1"/>
    <col min="11014" max="11014" width="15.28515625" style="222" customWidth="1"/>
    <col min="11015" max="11260" width="9.140625" style="222"/>
    <col min="11261" max="11261" width="6.140625" style="222" customWidth="1"/>
    <col min="11262" max="11262" width="6.85546875" style="222" customWidth="1"/>
    <col min="11263" max="11263" width="9.42578125" style="222" customWidth="1"/>
    <col min="11264" max="11264" width="59" style="222" customWidth="1"/>
    <col min="11265" max="11265" width="15.140625" style="222" customWidth="1"/>
    <col min="11266" max="11266" width="11.7109375" style="222" customWidth="1"/>
    <col min="11267" max="11267" width="11.140625" style="222" customWidth="1"/>
    <col min="11268" max="11268" width="12.140625" style="222" customWidth="1"/>
    <col min="11269" max="11269" width="11.28515625" style="222" customWidth="1"/>
    <col min="11270" max="11270" width="15.28515625" style="222" customWidth="1"/>
    <col min="11271" max="11516" width="9.140625" style="222"/>
    <col min="11517" max="11517" width="6.140625" style="222" customWidth="1"/>
    <col min="11518" max="11518" width="6.85546875" style="222" customWidth="1"/>
    <col min="11519" max="11519" width="9.42578125" style="222" customWidth="1"/>
    <col min="11520" max="11520" width="59" style="222" customWidth="1"/>
    <col min="11521" max="11521" width="15.140625" style="222" customWidth="1"/>
    <col min="11522" max="11522" width="11.7109375" style="222" customWidth="1"/>
    <col min="11523" max="11523" width="11.140625" style="222" customWidth="1"/>
    <col min="11524" max="11524" width="12.140625" style="222" customWidth="1"/>
    <col min="11525" max="11525" width="11.28515625" style="222" customWidth="1"/>
    <col min="11526" max="11526" width="15.28515625" style="222" customWidth="1"/>
    <col min="11527" max="11772" width="9.140625" style="222"/>
    <col min="11773" max="11773" width="6.140625" style="222" customWidth="1"/>
    <col min="11774" max="11774" width="6.85546875" style="222" customWidth="1"/>
    <col min="11775" max="11775" width="9.42578125" style="222" customWidth="1"/>
    <col min="11776" max="11776" width="59" style="222" customWidth="1"/>
    <col min="11777" max="11777" width="15.140625" style="222" customWidth="1"/>
    <col min="11778" max="11778" width="11.7109375" style="222" customWidth="1"/>
    <col min="11779" max="11779" width="11.140625" style="222" customWidth="1"/>
    <col min="11780" max="11780" width="12.140625" style="222" customWidth="1"/>
    <col min="11781" max="11781" width="11.28515625" style="222" customWidth="1"/>
    <col min="11782" max="11782" width="15.28515625" style="222" customWidth="1"/>
    <col min="11783" max="12028" width="9.140625" style="222"/>
    <col min="12029" max="12029" width="6.140625" style="222" customWidth="1"/>
    <col min="12030" max="12030" width="6.85546875" style="222" customWidth="1"/>
    <col min="12031" max="12031" width="9.42578125" style="222" customWidth="1"/>
    <col min="12032" max="12032" width="59" style="222" customWidth="1"/>
    <col min="12033" max="12033" width="15.140625" style="222" customWidth="1"/>
    <col min="12034" max="12034" width="11.7109375" style="222" customWidth="1"/>
    <col min="12035" max="12035" width="11.140625" style="222" customWidth="1"/>
    <col min="12036" max="12036" width="12.140625" style="222" customWidth="1"/>
    <col min="12037" max="12037" width="11.28515625" style="222" customWidth="1"/>
    <col min="12038" max="12038" width="15.28515625" style="222" customWidth="1"/>
    <col min="12039" max="12284" width="9.140625" style="222"/>
    <col min="12285" max="12285" width="6.140625" style="222" customWidth="1"/>
    <col min="12286" max="12286" width="6.85546875" style="222" customWidth="1"/>
    <col min="12287" max="12287" width="9.42578125" style="222" customWidth="1"/>
    <col min="12288" max="12288" width="59" style="222" customWidth="1"/>
    <col min="12289" max="12289" width="15.140625" style="222" customWidth="1"/>
    <col min="12290" max="12290" width="11.7109375" style="222" customWidth="1"/>
    <col min="12291" max="12291" width="11.140625" style="222" customWidth="1"/>
    <col min="12292" max="12292" width="12.140625" style="222" customWidth="1"/>
    <col min="12293" max="12293" width="11.28515625" style="222" customWidth="1"/>
    <col min="12294" max="12294" width="15.28515625" style="222" customWidth="1"/>
    <col min="12295" max="12540" width="9.140625" style="222"/>
    <col min="12541" max="12541" width="6.140625" style="222" customWidth="1"/>
    <col min="12542" max="12542" width="6.85546875" style="222" customWidth="1"/>
    <col min="12543" max="12543" width="9.42578125" style="222" customWidth="1"/>
    <col min="12544" max="12544" width="59" style="222" customWidth="1"/>
    <col min="12545" max="12545" width="15.140625" style="222" customWidth="1"/>
    <col min="12546" max="12546" width="11.7109375" style="222" customWidth="1"/>
    <col min="12547" max="12547" width="11.140625" style="222" customWidth="1"/>
    <col min="12548" max="12548" width="12.140625" style="222" customWidth="1"/>
    <col min="12549" max="12549" width="11.28515625" style="222" customWidth="1"/>
    <col min="12550" max="12550" width="15.28515625" style="222" customWidth="1"/>
    <col min="12551" max="12796" width="9.140625" style="222"/>
    <col min="12797" max="12797" width="6.140625" style="222" customWidth="1"/>
    <col min="12798" max="12798" width="6.85546875" style="222" customWidth="1"/>
    <col min="12799" max="12799" width="9.42578125" style="222" customWidth="1"/>
    <col min="12800" max="12800" width="59" style="222" customWidth="1"/>
    <col min="12801" max="12801" width="15.140625" style="222" customWidth="1"/>
    <col min="12802" max="12802" width="11.7109375" style="222" customWidth="1"/>
    <col min="12803" max="12803" width="11.140625" style="222" customWidth="1"/>
    <col min="12804" max="12804" width="12.140625" style="222" customWidth="1"/>
    <col min="12805" max="12805" width="11.28515625" style="222" customWidth="1"/>
    <col min="12806" max="12806" width="15.28515625" style="222" customWidth="1"/>
    <col min="12807" max="13052" width="9.140625" style="222"/>
    <col min="13053" max="13053" width="6.140625" style="222" customWidth="1"/>
    <col min="13054" max="13054" width="6.85546875" style="222" customWidth="1"/>
    <col min="13055" max="13055" width="9.42578125" style="222" customWidth="1"/>
    <col min="13056" max="13056" width="59" style="222" customWidth="1"/>
    <col min="13057" max="13057" width="15.140625" style="222" customWidth="1"/>
    <col min="13058" max="13058" width="11.7109375" style="222" customWidth="1"/>
    <col min="13059" max="13059" width="11.140625" style="222" customWidth="1"/>
    <col min="13060" max="13060" width="12.140625" style="222" customWidth="1"/>
    <col min="13061" max="13061" width="11.28515625" style="222" customWidth="1"/>
    <col min="13062" max="13062" width="15.28515625" style="222" customWidth="1"/>
    <col min="13063" max="13308" width="9.140625" style="222"/>
    <col min="13309" max="13309" width="6.140625" style="222" customWidth="1"/>
    <col min="13310" max="13310" width="6.85546875" style="222" customWidth="1"/>
    <col min="13311" max="13311" width="9.42578125" style="222" customWidth="1"/>
    <col min="13312" max="13312" width="59" style="222" customWidth="1"/>
    <col min="13313" max="13313" width="15.140625" style="222" customWidth="1"/>
    <col min="13314" max="13314" width="11.7109375" style="222" customWidth="1"/>
    <col min="13315" max="13315" width="11.140625" style="222" customWidth="1"/>
    <col min="13316" max="13316" width="12.140625" style="222" customWidth="1"/>
    <col min="13317" max="13317" width="11.28515625" style="222" customWidth="1"/>
    <col min="13318" max="13318" width="15.28515625" style="222" customWidth="1"/>
    <col min="13319" max="13564" width="9.140625" style="222"/>
    <col min="13565" max="13565" width="6.140625" style="222" customWidth="1"/>
    <col min="13566" max="13566" width="6.85546875" style="222" customWidth="1"/>
    <col min="13567" max="13567" width="9.42578125" style="222" customWidth="1"/>
    <col min="13568" max="13568" width="59" style="222" customWidth="1"/>
    <col min="13569" max="13569" width="15.140625" style="222" customWidth="1"/>
    <col min="13570" max="13570" width="11.7109375" style="222" customWidth="1"/>
    <col min="13571" max="13571" width="11.140625" style="222" customWidth="1"/>
    <col min="13572" max="13572" width="12.140625" style="222" customWidth="1"/>
    <col min="13573" max="13573" width="11.28515625" style="222" customWidth="1"/>
    <col min="13574" max="13574" width="15.28515625" style="222" customWidth="1"/>
    <col min="13575" max="13820" width="9.140625" style="222"/>
    <col min="13821" max="13821" width="6.140625" style="222" customWidth="1"/>
    <col min="13822" max="13822" width="6.85546875" style="222" customWidth="1"/>
    <col min="13823" max="13823" width="9.42578125" style="222" customWidth="1"/>
    <col min="13824" max="13824" width="59" style="222" customWidth="1"/>
    <col min="13825" max="13825" width="15.140625" style="222" customWidth="1"/>
    <col min="13826" max="13826" width="11.7109375" style="222" customWidth="1"/>
    <col min="13827" max="13827" width="11.140625" style="222" customWidth="1"/>
    <col min="13828" max="13828" width="12.140625" style="222" customWidth="1"/>
    <col min="13829" max="13829" width="11.28515625" style="222" customWidth="1"/>
    <col min="13830" max="13830" width="15.28515625" style="222" customWidth="1"/>
    <col min="13831" max="14076" width="9.140625" style="222"/>
    <col min="14077" max="14077" width="6.140625" style="222" customWidth="1"/>
    <col min="14078" max="14078" width="6.85546875" style="222" customWidth="1"/>
    <col min="14079" max="14079" width="9.42578125" style="222" customWidth="1"/>
    <col min="14080" max="14080" width="59" style="222" customWidth="1"/>
    <col min="14081" max="14081" width="15.140625" style="222" customWidth="1"/>
    <col min="14082" max="14082" width="11.7109375" style="222" customWidth="1"/>
    <col min="14083" max="14083" width="11.140625" style="222" customWidth="1"/>
    <col min="14084" max="14084" width="12.140625" style="222" customWidth="1"/>
    <col min="14085" max="14085" width="11.28515625" style="222" customWidth="1"/>
    <col min="14086" max="14086" width="15.28515625" style="222" customWidth="1"/>
    <col min="14087" max="14332" width="9.140625" style="222"/>
    <col min="14333" max="14333" width="6.140625" style="222" customWidth="1"/>
    <col min="14334" max="14334" width="6.85546875" style="222" customWidth="1"/>
    <col min="14335" max="14335" width="9.42578125" style="222" customWidth="1"/>
    <col min="14336" max="14336" width="59" style="222" customWidth="1"/>
    <col min="14337" max="14337" width="15.140625" style="222" customWidth="1"/>
    <col min="14338" max="14338" width="11.7109375" style="222" customWidth="1"/>
    <col min="14339" max="14339" width="11.140625" style="222" customWidth="1"/>
    <col min="14340" max="14340" width="12.140625" style="222" customWidth="1"/>
    <col min="14341" max="14341" width="11.28515625" style="222" customWidth="1"/>
    <col min="14342" max="14342" width="15.28515625" style="222" customWidth="1"/>
    <col min="14343" max="14588" width="9.140625" style="222"/>
    <col min="14589" max="14589" width="6.140625" style="222" customWidth="1"/>
    <col min="14590" max="14590" width="6.85546875" style="222" customWidth="1"/>
    <col min="14591" max="14591" width="9.42578125" style="222" customWidth="1"/>
    <col min="14592" max="14592" width="59" style="222" customWidth="1"/>
    <col min="14593" max="14593" width="15.140625" style="222" customWidth="1"/>
    <col min="14594" max="14594" width="11.7109375" style="222" customWidth="1"/>
    <col min="14595" max="14595" width="11.140625" style="222" customWidth="1"/>
    <col min="14596" max="14596" width="12.140625" style="222" customWidth="1"/>
    <col min="14597" max="14597" width="11.28515625" style="222" customWidth="1"/>
    <col min="14598" max="14598" width="15.28515625" style="222" customWidth="1"/>
    <col min="14599" max="14844" width="9.140625" style="222"/>
    <col min="14845" max="14845" width="6.140625" style="222" customWidth="1"/>
    <col min="14846" max="14846" width="6.85546875" style="222" customWidth="1"/>
    <col min="14847" max="14847" width="9.42578125" style="222" customWidth="1"/>
    <col min="14848" max="14848" width="59" style="222" customWidth="1"/>
    <col min="14849" max="14849" width="15.140625" style="222" customWidth="1"/>
    <col min="14850" max="14850" width="11.7109375" style="222" customWidth="1"/>
    <col min="14851" max="14851" width="11.140625" style="222" customWidth="1"/>
    <col min="14852" max="14852" width="12.140625" style="222" customWidth="1"/>
    <col min="14853" max="14853" width="11.28515625" style="222" customWidth="1"/>
    <col min="14854" max="14854" width="15.28515625" style="222" customWidth="1"/>
    <col min="14855" max="15100" width="9.140625" style="222"/>
    <col min="15101" max="15101" width="6.140625" style="222" customWidth="1"/>
    <col min="15102" max="15102" width="6.85546875" style="222" customWidth="1"/>
    <col min="15103" max="15103" width="9.42578125" style="222" customWidth="1"/>
    <col min="15104" max="15104" width="59" style="222" customWidth="1"/>
    <col min="15105" max="15105" width="15.140625" style="222" customWidth="1"/>
    <col min="15106" max="15106" width="11.7109375" style="222" customWidth="1"/>
    <col min="15107" max="15107" width="11.140625" style="222" customWidth="1"/>
    <col min="15108" max="15108" width="12.140625" style="222" customWidth="1"/>
    <col min="15109" max="15109" width="11.28515625" style="222" customWidth="1"/>
    <col min="15110" max="15110" width="15.28515625" style="222" customWidth="1"/>
    <col min="15111" max="15356" width="9.140625" style="222"/>
    <col min="15357" max="15357" width="6.140625" style="222" customWidth="1"/>
    <col min="15358" max="15358" width="6.85546875" style="222" customWidth="1"/>
    <col min="15359" max="15359" width="9.42578125" style="222" customWidth="1"/>
    <col min="15360" max="15360" width="59" style="222" customWidth="1"/>
    <col min="15361" max="15361" width="15.140625" style="222" customWidth="1"/>
    <col min="15362" max="15362" width="11.7109375" style="222" customWidth="1"/>
    <col min="15363" max="15363" width="11.140625" style="222" customWidth="1"/>
    <col min="15364" max="15364" width="12.140625" style="222" customWidth="1"/>
    <col min="15365" max="15365" width="11.28515625" style="222" customWidth="1"/>
    <col min="15366" max="15366" width="15.28515625" style="222" customWidth="1"/>
    <col min="15367" max="15612" width="9.140625" style="222"/>
    <col min="15613" max="15613" width="6.140625" style="222" customWidth="1"/>
    <col min="15614" max="15614" width="6.85546875" style="222" customWidth="1"/>
    <col min="15615" max="15615" width="9.42578125" style="222" customWidth="1"/>
    <col min="15616" max="15616" width="59" style="222" customWidth="1"/>
    <col min="15617" max="15617" width="15.140625" style="222" customWidth="1"/>
    <col min="15618" max="15618" width="11.7109375" style="222" customWidth="1"/>
    <col min="15619" max="15619" width="11.140625" style="222" customWidth="1"/>
    <col min="15620" max="15620" width="12.140625" style="222" customWidth="1"/>
    <col min="15621" max="15621" width="11.28515625" style="222" customWidth="1"/>
    <col min="15622" max="15622" width="15.28515625" style="222" customWidth="1"/>
    <col min="15623" max="15868" width="9.140625" style="222"/>
    <col min="15869" max="15869" width="6.140625" style="222" customWidth="1"/>
    <col min="15870" max="15870" width="6.85546875" style="222" customWidth="1"/>
    <col min="15871" max="15871" width="9.42578125" style="222" customWidth="1"/>
    <col min="15872" max="15872" width="59" style="222" customWidth="1"/>
    <col min="15873" max="15873" width="15.140625" style="222" customWidth="1"/>
    <col min="15874" max="15874" width="11.7109375" style="222" customWidth="1"/>
    <col min="15875" max="15875" width="11.140625" style="222" customWidth="1"/>
    <col min="15876" max="15876" width="12.140625" style="222" customWidth="1"/>
    <col min="15877" max="15877" width="11.28515625" style="222" customWidth="1"/>
    <col min="15878" max="15878" width="15.28515625" style="222" customWidth="1"/>
    <col min="15879" max="16124" width="9.140625" style="222"/>
    <col min="16125" max="16125" width="6.140625" style="222" customWidth="1"/>
    <col min="16126" max="16126" width="6.85546875" style="222" customWidth="1"/>
    <col min="16127" max="16127" width="9.42578125" style="222" customWidth="1"/>
    <col min="16128" max="16128" width="59" style="222" customWidth="1"/>
    <col min="16129" max="16129" width="15.140625" style="222" customWidth="1"/>
    <col min="16130" max="16130" width="11.7109375" style="222" customWidth="1"/>
    <col min="16131" max="16131" width="11.140625" style="222" customWidth="1"/>
    <col min="16132" max="16132" width="12.140625" style="222" customWidth="1"/>
    <col min="16133" max="16133" width="11.28515625" style="222" customWidth="1"/>
    <col min="16134" max="16134" width="15.28515625" style="222" customWidth="1"/>
    <col min="16135" max="16384" width="9.140625" style="222"/>
  </cols>
  <sheetData>
    <row r="1" spans="1:13" s="151" customFormat="1" ht="15" x14ac:dyDescent="0.25">
      <c r="A1" s="119" t="s">
        <v>126</v>
      </c>
      <c r="B1" s="2"/>
      <c r="C1" s="30"/>
      <c r="D1" s="23"/>
      <c r="L1" s="303" t="s">
        <v>271</v>
      </c>
    </row>
    <row r="2" spans="1:13" ht="20.25" x14ac:dyDescent="0.3">
      <c r="A2" s="224" t="s">
        <v>260</v>
      </c>
      <c r="D2" s="225"/>
      <c r="L2" s="223" t="s">
        <v>262</v>
      </c>
    </row>
    <row r="3" spans="1:13" ht="20.25" x14ac:dyDescent="0.3">
      <c r="A3" s="224" t="s">
        <v>261</v>
      </c>
      <c r="D3" s="225"/>
    </row>
    <row r="4" spans="1:13" x14ac:dyDescent="0.25">
      <c r="A4" s="316" t="s">
        <v>270</v>
      </c>
      <c r="B4" s="316"/>
      <c r="C4" s="316"/>
      <c r="E4" s="223"/>
      <c r="H4" s="317" t="s">
        <v>236</v>
      </c>
      <c r="I4" s="318"/>
      <c r="K4" s="320" t="s">
        <v>237</v>
      </c>
      <c r="L4" s="320"/>
    </row>
    <row r="5" spans="1:13" ht="16.5" thickBot="1" x14ac:dyDescent="0.3">
      <c r="A5" s="226" t="s">
        <v>263</v>
      </c>
      <c r="H5" s="319"/>
      <c r="I5" s="319"/>
      <c r="K5" s="321"/>
      <c r="L5" s="321"/>
    </row>
    <row r="6" spans="1:13" ht="47.25" customHeight="1" thickBot="1" x14ac:dyDescent="0.3">
      <c r="A6" s="227" t="s">
        <v>0</v>
      </c>
      <c r="B6" s="228" t="s">
        <v>1</v>
      </c>
      <c r="C6" s="229" t="s">
        <v>264</v>
      </c>
      <c r="D6" s="229" t="s">
        <v>265</v>
      </c>
      <c r="E6" s="305" t="s">
        <v>266</v>
      </c>
      <c r="F6" s="230" t="s">
        <v>267</v>
      </c>
      <c r="H6" s="306" t="s">
        <v>266</v>
      </c>
      <c r="I6" s="230" t="s">
        <v>267</v>
      </c>
      <c r="K6" s="306" t="s">
        <v>266</v>
      </c>
      <c r="L6" s="230" t="s">
        <v>267</v>
      </c>
    </row>
    <row r="7" spans="1:13" ht="31.5" customHeight="1" x14ac:dyDescent="0.25">
      <c r="A7" s="231">
        <v>455</v>
      </c>
      <c r="B7" s="232">
        <v>3146</v>
      </c>
      <c r="C7" s="233">
        <v>72049103</v>
      </c>
      <c r="D7" s="234" t="s">
        <v>268</v>
      </c>
      <c r="E7" s="246">
        <v>211200</v>
      </c>
      <c r="F7" s="251">
        <f>E7</f>
        <v>211200</v>
      </c>
      <c r="H7" s="247">
        <v>3000</v>
      </c>
      <c r="I7" s="248">
        <f>H7</f>
        <v>3000</v>
      </c>
      <c r="K7" s="247">
        <f>E7-H7</f>
        <v>208200</v>
      </c>
      <c r="L7" s="248">
        <f>F7-I7</f>
        <v>208200</v>
      </c>
      <c r="M7" s="245"/>
    </row>
    <row r="8" spans="1:13" ht="22.5" customHeight="1" thickBot="1" x14ac:dyDescent="0.3">
      <c r="A8" s="235" t="s">
        <v>269</v>
      </c>
      <c r="B8" s="236"/>
      <c r="C8" s="237"/>
      <c r="D8" s="238"/>
      <c r="E8" s="250">
        <f>SUM(E7:E7)</f>
        <v>211200</v>
      </c>
      <c r="F8" s="249">
        <f>SUM(F7:F7)</f>
        <v>211200</v>
      </c>
      <c r="H8" s="252">
        <f>SUM(H7:H7)</f>
        <v>3000</v>
      </c>
      <c r="I8" s="253">
        <f>SUM(I7:I7)</f>
        <v>3000</v>
      </c>
      <c r="K8" s="252">
        <f>SUM(K7:K7)</f>
        <v>208200</v>
      </c>
      <c r="L8" s="253">
        <f>SUM(L7:L7)</f>
        <v>208200</v>
      </c>
      <c r="M8" s="245"/>
    </row>
    <row r="9" spans="1:13" x14ac:dyDescent="0.25">
      <c r="A9" s="239"/>
      <c r="B9" s="239"/>
      <c r="C9" s="239"/>
      <c r="D9" s="239"/>
    </row>
    <row r="10" spans="1:13" x14ac:dyDescent="0.25">
      <c r="A10" s="226"/>
      <c r="B10" s="239"/>
      <c r="C10" s="239"/>
      <c r="D10" s="239"/>
      <c r="E10" s="240"/>
      <c r="F10" s="240"/>
    </row>
    <row r="11" spans="1:13" x14ac:dyDescent="0.25">
      <c r="A11" s="226"/>
      <c r="B11" s="239"/>
      <c r="C11" s="239"/>
      <c r="D11" s="239"/>
    </row>
    <row r="12" spans="1:13" x14ac:dyDescent="0.25">
      <c r="B12" s="239"/>
      <c r="C12" s="239"/>
      <c r="D12" s="241"/>
    </row>
    <row r="13" spans="1:13" x14ac:dyDescent="0.25">
      <c r="B13" s="239"/>
      <c r="C13" s="239"/>
      <c r="D13" s="239"/>
    </row>
    <row r="14" spans="1:13" x14ac:dyDescent="0.25">
      <c r="A14" s="242"/>
      <c r="B14" s="239"/>
      <c r="C14" s="239"/>
      <c r="D14" s="239"/>
    </row>
    <row r="15" spans="1:13" x14ac:dyDescent="0.25">
      <c r="A15" s="243"/>
      <c r="B15" s="239"/>
      <c r="C15" s="239"/>
      <c r="D15" s="239"/>
    </row>
    <row r="16" spans="1:13" x14ac:dyDescent="0.25">
      <c r="A16" s="244"/>
      <c r="B16" s="244"/>
      <c r="C16" s="239"/>
      <c r="D16" s="239"/>
    </row>
    <row r="17" spans="1:4" x14ac:dyDescent="0.25">
      <c r="A17" s="239"/>
      <c r="B17" s="239"/>
      <c r="C17" s="239"/>
      <c r="D17" s="239"/>
    </row>
    <row r="18" spans="1:4" x14ac:dyDescent="0.25">
      <c r="A18" s="239"/>
      <c r="B18" s="239"/>
      <c r="C18" s="239"/>
      <c r="D18" s="239"/>
    </row>
    <row r="19" spans="1:4" x14ac:dyDescent="0.25">
      <c r="A19" s="239"/>
      <c r="B19" s="239"/>
      <c r="C19" s="239"/>
      <c r="D19" s="239"/>
    </row>
    <row r="20" spans="1:4" x14ac:dyDescent="0.25">
      <c r="A20" s="239"/>
      <c r="B20" s="239"/>
      <c r="C20" s="239"/>
      <c r="D20" s="239"/>
    </row>
    <row r="21" spans="1:4" x14ac:dyDescent="0.25">
      <c r="A21" s="239"/>
      <c r="B21" s="239"/>
      <c r="C21" s="239"/>
      <c r="D21" s="239"/>
    </row>
    <row r="22" spans="1:4" x14ac:dyDescent="0.25">
      <c r="A22" s="239"/>
      <c r="B22" s="239"/>
      <c r="C22" s="239"/>
      <c r="D22" s="239"/>
    </row>
    <row r="23" spans="1:4" x14ac:dyDescent="0.25">
      <c r="A23" s="239"/>
      <c r="B23" s="239"/>
      <c r="C23" s="239"/>
      <c r="D23" s="239"/>
    </row>
    <row r="24" spans="1:4" x14ac:dyDescent="0.25">
      <c r="A24" s="239"/>
      <c r="B24" s="239"/>
      <c r="C24" s="239"/>
      <c r="D24" s="239"/>
    </row>
    <row r="25" spans="1:4" x14ac:dyDescent="0.25">
      <c r="A25" s="239"/>
      <c r="B25" s="239"/>
      <c r="C25" s="239"/>
      <c r="D25" s="239"/>
    </row>
    <row r="26" spans="1:4" x14ac:dyDescent="0.25">
      <c r="A26" s="239"/>
      <c r="B26" s="239"/>
      <c r="C26" s="239"/>
      <c r="D26" s="239"/>
    </row>
    <row r="27" spans="1:4" x14ac:dyDescent="0.25">
      <c r="A27" s="239"/>
      <c r="B27" s="239"/>
      <c r="C27" s="239"/>
      <c r="D27" s="239"/>
    </row>
    <row r="28" spans="1:4" x14ac:dyDescent="0.25">
      <c r="A28" s="239"/>
      <c r="B28" s="239"/>
      <c r="C28" s="239"/>
      <c r="D28" s="239"/>
    </row>
    <row r="29" spans="1:4" x14ac:dyDescent="0.25">
      <c r="A29" s="239"/>
      <c r="B29" s="239"/>
      <c r="C29" s="239"/>
      <c r="D29" s="239"/>
    </row>
    <row r="30" spans="1:4" x14ac:dyDescent="0.25">
      <c r="A30" s="239"/>
      <c r="B30" s="239"/>
      <c r="C30" s="239"/>
      <c r="D30" s="239"/>
    </row>
    <row r="31" spans="1:4" x14ac:dyDescent="0.25">
      <c r="A31" s="239"/>
      <c r="B31" s="239"/>
      <c r="C31" s="239"/>
      <c r="D31" s="239"/>
    </row>
    <row r="32" spans="1:4" x14ac:dyDescent="0.25">
      <c r="A32" s="239"/>
      <c r="B32" s="239"/>
      <c r="C32" s="239"/>
      <c r="D32" s="239"/>
    </row>
    <row r="33" spans="1:4" x14ac:dyDescent="0.25">
      <c r="A33" s="239"/>
      <c r="B33" s="239"/>
      <c r="C33" s="239"/>
      <c r="D33" s="239"/>
    </row>
    <row r="34" spans="1:4" x14ac:dyDescent="0.25">
      <c r="A34" s="239"/>
      <c r="B34" s="239"/>
      <c r="C34" s="239"/>
      <c r="D34" s="239"/>
    </row>
    <row r="35" spans="1:4" x14ac:dyDescent="0.25">
      <c r="A35" s="239"/>
      <c r="B35" s="239"/>
      <c r="C35" s="239"/>
      <c r="D35" s="239"/>
    </row>
    <row r="36" spans="1:4" x14ac:dyDescent="0.25">
      <c r="A36" s="239"/>
      <c r="B36" s="239"/>
      <c r="C36" s="239"/>
      <c r="D36" s="239"/>
    </row>
    <row r="37" spans="1:4" x14ac:dyDescent="0.25">
      <c r="A37" s="239"/>
      <c r="B37" s="239"/>
      <c r="C37" s="239"/>
      <c r="D37" s="239"/>
    </row>
    <row r="38" spans="1:4" x14ac:dyDescent="0.25">
      <c r="A38" s="239"/>
      <c r="B38" s="239"/>
      <c r="C38" s="239"/>
      <c r="D38" s="239"/>
    </row>
    <row r="39" spans="1:4" x14ac:dyDescent="0.25">
      <c r="A39" s="239"/>
      <c r="B39" s="239"/>
      <c r="C39" s="239"/>
      <c r="D39" s="239"/>
    </row>
    <row r="40" spans="1:4" x14ac:dyDescent="0.25">
      <c r="A40" s="239"/>
      <c r="B40" s="239"/>
      <c r="C40" s="239"/>
      <c r="D40" s="239"/>
    </row>
    <row r="41" spans="1:4" x14ac:dyDescent="0.25">
      <c r="A41" s="239"/>
      <c r="B41" s="239"/>
      <c r="C41" s="239"/>
      <c r="D41" s="239"/>
    </row>
    <row r="42" spans="1:4" x14ac:dyDescent="0.25">
      <c r="A42" s="239"/>
      <c r="B42" s="239"/>
      <c r="C42" s="239"/>
      <c r="D42" s="239"/>
    </row>
    <row r="43" spans="1:4" x14ac:dyDescent="0.25">
      <c r="A43" s="239"/>
      <c r="B43" s="239"/>
      <c r="C43" s="239"/>
      <c r="D43" s="239"/>
    </row>
    <row r="44" spans="1:4" x14ac:dyDescent="0.25">
      <c r="A44" s="239"/>
      <c r="B44" s="239"/>
      <c r="C44" s="239"/>
      <c r="D44" s="239"/>
    </row>
    <row r="45" spans="1:4" x14ac:dyDescent="0.25">
      <c r="A45" s="239"/>
      <c r="B45" s="239"/>
      <c r="C45" s="239"/>
      <c r="D45" s="239"/>
    </row>
    <row r="46" spans="1:4" x14ac:dyDescent="0.25">
      <c r="A46" s="239"/>
      <c r="B46" s="239"/>
      <c r="C46" s="239"/>
      <c r="D46" s="239"/>
    </row>
    <row r="47" spans="1:4" x14ac:dyDescent="0.25">
      <c r="A47" s="239"/>
      <c r="B47" s="239"/>
      <c r="C47" s="239"/>
      <c r="D47" s="239"/>
    </row>
    <row r="48" spans="1:4" x14ac:dyDescent="0.25">
      <c r="A48" s="239"/>
      <c r="B48" s="239"/>
      <c r="C48" s="239"/>
      <c r="D48" s="239"/>
    </row>
    <row r="49" spans="1:4" x14ac:dyDescent="0.25">
      <c r="A49" s="239"/>
      <c r="B49" s="239"/>
      <c r="C49" s="239"/>
      <c r="D49" s="239"/>
    </row>
    <row r="50" spans="1:4" x14ac:dyDescent="0.25">
      <c r="A50" s="239"/>
      <c r="B50" s="239"/>
      <c r="C50" s="239"/>
      <c r="D50" s="239"/>
    </row>
    <row r="51" spans="1:4" x14ac:dyDescent="0.25">
      <c r="A51" s="239"/>
      <c r="B51" s="239"/>
      <c r="C51" s="239"/>
      <c r="D51" s="239"/>
    </row>
    <row r="52" spans="1:4" x14ac:dyDescent="0.25">
      <c r="A52" s="239"/>
      <c r="B52" s="239"/>
      <c r="C52" s="239"/>
      <c r="D52" s="239"/>
    </row>
    <row r="53" spans="1:4" x14ac:dyDescent="0.25">
      <c r="A53" s="239"/>
      <c r="B53" s="239"/>
      <c r="C53" s="239"/>
      <c r="D53" s="239"/>
    </row>
    <row r="54" spans="1:4" x14ac:dyDescent="0.25">
      <c r="A54" s="239"/>
      <c r="B54" s="239"/>
      <c r="C54" s="239"/>
      <c r="D54" s="239"/>
    </row>
    <row r="55" spans="1:4" x14ac:dyDescent="0.25">
      <c r="A55" s="239"/>
      <c r="B55" s="239"/>
      <c r="C55" s="239"/>
      <c r="D55" s="239"/>
    </row>
    <row r="56" spans="1:4" x14ac:dyDescent="0.25">
      <c r="A56" s="239"/>
      <c r="B56" s="239"/>
      <c r="C56" s="239"/>
      <c r="D56" s="239"/>
    </row>
    <row r="57" spans="1:4" x14ac:dyDescent="0.25">
      <c r="A57" s="239"/>
      <c r="B57" s="239"/>
      <c r="C57" s="239"/>
      <c r="D57" s="239"/>
    </row>
    <row r="58" spans="1:4" x14ac:dyDescent="0.25">
      <c r="A58" s="239"/>
      <c r="B58" s="239"/>
      <c r="C58" s="239"/>
      <c r="D58" s="239"/>
    </row>
    <row r="59" spans="1:4" x14ac:dyDescent="0.25">
      <c r="A59" s="239"/>
      <c r="B59" s="239"/>
      <c r="C59" s="239"/>
      <c r="D59" s="239"/>
    </row>
    <row r="60" spans="1:4" x14ac:dyDescent="0.25">
      <c r="A60" s="239"/>
      <c r="B60" s="239"/>
      <c r="C60" s="239"/>
      <c r="D60" s="239"/>
    </row>
    <row r="61" spans="1:4" x14ac:dyDescent="0.25">
      <c r="A61" s="239"/>
      <c r="B61" s="239"/>
      <c r="C61" s="239"/>
      <c r="D61" s="239"/>
    </row>
    <row r="62" spans="1:4" x14ac:dyDescent="0.25">
      <c r="A62" s="239"/>
      <c r="B62" s="239"/>
      <c r="C62" s="239"/>
      <c r="D62" s="239"/>
    </row>
    <row r="63" spans="1:4" x14ac:dyDescent="0.25">
      <c r="A63" s="239"/>
      <c r="B63" s="239"/>
      <c r="C63" s="239"/>
      <c r="D63" s="239"/>
    </row>
    <row r="64" spans="1:4" x14ac:dyDescent="0.25">
      <c r="A64" s="239"/>
      <c r="B64" s="239"/>
      <c r="C64" s="239"/>
      <c r="D64" s="239"/>
    </row>
    <row r="65" spans="1:4" x14ac:dyDescent="0.25">
      <c r="A65" s="239"/>
      <c r="B65" s="239"/>
      <c r="C65" s="239"/>
      <c r="D65" s="239"/>
    </row>
    <row r="66" spans="1:4" x14ac:dyDescent="0.25">
      <c r="A66" s="239"/>
      <c r="B66" s="239"/>
      <c r="C66" s="239"/>
      <c r="D66" s="239"/>
    </row>
    <row r="67" spans="1:4" x14ac:dyDescent="0.25">
      <c r="A67" s="239"/>
      <c r="B67" s="239"/>
      <c r="C67" s="239"/>
      <c r="D67" s="239"/>
    </row>
    <row r="68" spans="1:4" x14ac:dyDescent="0.25">
      <c r="A68" s="239"/>
      <c r="B68" s="239"/>
      <c r="C68" s="239"/>
      <c r="D68" s="239"/>
    </row>
    <row r="69" spans="1:4" x14ac:dyDescent="0.25">
      <c r="A69" s="239"/>
      <c r="B69" s="239"/>
      <c r="C69" s="239"/>
      <c r="D69" s="239"/>
    </row>
    <row r="70" spans="1:4" x14ac:dyDescent="0.25">
      <c r="A70" s="239"/>
      <c r="B70" s="239"/>
      <c r="C70" s="239"/>
      <c r="D70" s="239"/>
    </row>
    <row r="71" spans="1:4" x14ac:dyDescent="0.25">
      <c r="A71" s="239"/>
      <c r="B71" s="239"/>
      <c r="C71" s="239"/>
      <c r="D71" s="239"/>
    </row>
    <row r="72" spans="1:4" x14ac:dyDescent="0.25">
      <c r="A72" s="239"/>
      <c r="B72" s="239"/>
      <c r="C72" s="239"/>
      <c r="D72" s="239"/>
    </row>
    <row r="73" spans="1:4" x14ac:dyDescent="0.25">
      <c r="A73" s="239"/>
      <c r="B73" s="239"/>
      <c r="C73" s="239"/>
      <c r="D73" s="239"/>
    </row>
    <row r="74" spans="1:4" x14ac:dyDescent="0.25">
      <c r="A74" s="239"/>
      <c r="B74" s="239"/>
      <c r="C74" s="239"/>
      <c r="D74" s="239"/>
    </row>
    <row r="75" spans="1:4" x14ac:dyDescent="0.25">
      <c r="A75" s="239"/>
      <c r="B75" s="239"/>
      <c r="C75" s="239"/>
      <c r="D75" s="239"/>
    </row>
    <row r="76" spans="1:4" x14ac:dyDescent="0.25">
      <c r="A76" s="239"/>
      <c r="B76" s="239"/>
      <c r="C76" s="239"/>
      <c r="D76" s="239"/>
    </row>
    <row r="77" spans="1:4" x14ac:dyDescent="0.25">
      <c r="A77" s="239"/>
      <c r="B77" s="239"/>
      <c r="C77" s="239"/>
      <c r="D77" s="239"/>
    </row>
    <row r="78" spans="1:4" x14ac:dyDescent="0.25">
      <c r="A78" s="239"/>
      <c r="B78" s="239"/>
      <c r="C78" s="239"/>
      <c r="D78" s="239"/>
    </row>
    <row r="79" spans="1:4" x14ac:dyDescent="0.25">
      <c r="A79" s="239"/>
      <c r="B79" s="239"/>
      <c r="C79" s="239"/>
      <c r="D79" s="239"/>
    </row>
    <row r="80" spans="1:4" x14ac:dyDescent="0.25">
      <c r="A80" s="239"/>
      <c r="B80" s="239"/>
      <c r="C80" s="239"/>
      <c r="D80" s="239"/>
    </row>
    <row r="81" spans="1:4" x14ac:dyDescent="0.25">
      <c r="A81" s="239"/>
      <c r="B81" s="239"/>
      <c r="C81" s="239"/>
      <c r="D81" s="239"/>
    </row>
    <row r="82" spans="1:4" x14ac:dyDescent="0.25">
      <c r="A82" s="239"/>
      <c r="B82" s="239"/>
      <c r="C82" s="239"/>
      <c r="D82" s="239"/>
    </row>
    <row r="83" spans="1:4" x14ac:dyDescent="0.25">
      <c r="A83" s="239"/>
      <c r="B83" s="239"/>
      <c r="C83" s="239"/>
      <c r="D83" s="239"/>
    </row>
    <row r="84" spans="1:4" x14ac:dyDescent="0.25">
      <c r="A84" s="239"/>
      <c r="B84" s="239"/>
      <c r="C84" s="239"/>
      <c r="D84" s="239"/>
    </row>
    <row r="85" spans="1:4" x14ac:dyDescent="0.25">
      <c r="A85" s="239"/>
      <c r="B85" s="239"/>
      <c r="C85" s="239"/>
      <c r="D85" s="239"/>
    </row>
    <row r="86" spans="1:4" x14ac:dyDescent="0.25">
      <c r="A86" s="239"/>
      <c r="B86" s="239"/>
      <c r="C86" s="239"/>
      <c r="D86" s="239"/>
    </row>
    <row r="87" spans="1:4" x14ac:dyDescent="0.25">
      <c r="A87" s="239"/>
      <c r="B87" s="239"/>
      <c r="C87" s="239"/>
      <c r="D87" s="239"/>
    </row>
    <row r="88" spans="1:4" x14ac:dyDescent="0.25">
      <c r="A88" s="239"/>
      <c r="B88" s="239"/>
      <c r="C88" s="239"/>
      <c r="D88" s="239"/>
    </row>
    <row r="89" spans="1:4" x14ac:dyDescent="0.25">
      <c r="A89" s="239"/>
      <c r="B89" s="239"/>
      <c r="C89" s="239"/>
      <c r="D89" s="239"/>
    </row>
    <row r="90" spans="1:4" x14ac:dyDescent="0.25">
      <c r="A90" s="239"/>
      <c r="B90" s="239"/>
      <c r="C90" s="239"/>
      <c r="D90" s="239"/>
    </row>
    <row r="91" spans="1:4" x14ac:dyDescent="0.25">
      <c r="A91" s="239"/>
      <c r="B91" s="239"/>
      <c r="C91" s="239"/>
      <c r="D91" s="239"/>
    </row>
    <row r="92" spans="1:4" x14ac:dyDescent="0.25">
      <c r="A92" s="239"/>
      <c r="B92" s="239"/>
      <c r="C92" s="239"/>
      <c r="D92" s="239"/>
    </row>
    <row r="93" spans="1:4" x14ac:dyDescent="0.25">
      <c r="A93" s="239"/>
      <c r="B93" s="239"/>
      <c r="C93" s="239"/>
      <c r="D93" s="239"/>
    </row>
    <row r="94" spans="1:4" x14ac:dyDescent="0.25">
      <c r="A94" s="239"/>
      <c r="B94" s="239"/>
      <c r="C94" s="239"/>
      <c r="D94" s="239"/>
    </row>
    <row r="95" spans="1:4" x14ac:dyDescent="0.25">
      <c r="A95" s="239"/>
      <c r="B95" s="239"/>
      <c r="C95" s="239"/>
      <c r="D95" s="239"/>
    </row>
    <row r="96" spans="1:4" x14ac:dyDescent="0.25">
      <c r="A96" s="239"/>
      <c r="B96" s="239"/>
      <c r="C96" s="239"/>
      <c r="D96" s="239"/>
    </row>
    <row r="97" spans="1:4" x14ac:dyDescent="0.25">
      <c r="A97" s="239"/>
      <c r="B97" s="239"/>
      <c r="C97" s="239"/>
      <c r="D97" s="239"/>
    </row>
    <row r="98" spans="1:4" x14ac:dyDescent="0.25">
      <c r="A98" s="239"/>
      <c r="B98" s="239"/>
      <c r="C98" s="239"/>
      <c r="D98" s="239"/>
    </row>
    <row r="99" spans="1:4" x14ac:dyDescent="0.25">
      <c r="A99" s="239"/>
      <c r="B99" s="239"/>
      <c r="C99" s="239"/>
      <c r="D99" s="239"/>
    </row>
    <row r="100" spans="1:4" x14ac:dyDescent="0.25">
      <c r="A100" s="239"/>
      <c r="B100" s="239"/>
      <c r="C100" s="239"/>
      <c r="D100" s="239"/>
    </row>
    <row r="101" spans="1:4" x14ac:dyDescent="0.25">
      <c r="A101" s="239"/>
      <c r="B101" s="239"/>
      <c r="C101" s="239"/>
      <c r="D101" s="239"/>
    </row>
    <row r="102" spans="1:4" x14ac:dyDescent="0.25">
      <c r="A102" s="239"/>
      <c r="B102" s="239"/>
      <c r="C102" s="239"/>
      <c r="D102" s="239"/>
    </row>
    <row r="103" spans="1:4" x14ac:dyDescent="0.25">
      <c r="A103" s="239"/>
      <c r="B103" s="239"/>
      <c r="C103" s="239"/>
      <c r="D103" s="239"/>
    </row>
    <row r="104" spans="1:4" x14ac:dyDescent="0.25">
      <c r="A104" s="239"/>
      <c r="B104" s="239"/>
      <c r="C104" s="239"/>
      <c r="D104" s="239"/>
    </row>
    <row r="105" spans="1:4" x14ac:dyDescent="0.25">
      <c r="A105" s="239"/>
      <c r="B105" s="239"/>
      <c r="C105" s="239"/>
      <c r="D105" s="239"/>
    </row>
    <row r="106" spans="1:4" x14ac:dyDescent="0.25">
      <c r="A106" s="239"/>
      <c r="B106" s="239"/>
      <c r="C106" s="239"/>
      <c r="D106" s="239"/>
    </row>
    <row r="107" spans="1:4" x14ac:dyDescent="0.25">
      <c r="A107" s="239"/>
      <c r="B107" s="239"/>
      <c r="C107" s="239"/>
      <c r="D107" s="239"/>
    </row>
    <row r="108" spans="1:4" x14ac:dyDescent="0.25">
      <c r="A108" s="239"/>
      <c r="B108" s="239"/>
      <c r="C108" s="239"/>
      <c r="D108" s="239"/>
    </row>
    <row r="109" spans="1:4" x14ac:dyDescent="0.25">
      <c r="A109" s="239"/>
      <c r="B109" s="239"/>
      <c r="C109" s="239"/>
      <c r="D109" s="239"/>
    </row>
    <row r="110" spans="1:4" x14ac:dyDescent="0.25">
      <c r="A110" s="239"/>
      <c r="B110" s="239"/>
      <c r="C110" s="239"/>
      <c r="D110" s="239"/>
    </row>
    <row r="111" spans="1:4" x14ac:dyDescent="0.25">
      <c r="A111" s="239"/>
      <c r="B111" s="239"/>
      <c r="C111" s="239"/>
      <c r="D111" s="239"/>
    </row>
    <row r="112" spans="1:4" x14ac:dyDescent="0.25">
      <c r="A112" s="239"/>
      <c r="B112" s="239"/>
      <c r="C112" s="239"/>
      <c r="D112" s="239"/>
    </row>
    <row r="113" spans="1:4" x14ac:dyDescent="0.25">
      <c r="A113" s="239"/>
      <c r="B113" s="239"/>
      <c r="C113" s="239"/>
      <c r="D113" s="239"/>
    </row>
    <row r="114" spans="1:4" x14ac:dyDescent="0.25">
      <c r="A114" s="239"/>
      <c r="B114" s="239"/>
      <c r="C114" s="239"/>
      <c r="D114" s="239"/>
    </row>
    <row r="115" spans="1:4" x14ac:dyDescent="0.25">
      <c r="A115" s="239"/>
      <c r="B115" s="239"/>
      <c r="C115" s="239"/>
      <c r="D115" s="239"/>
    </row>
    <row r="116" spans="1:4" x14ac:dyDescent="0.25">
      <c r="A116" s="239"/>
      <c r="B116" s="239"/>
      <c r="C116" s="239"/>
      <c r="D116" s="239"/>
    </row>
    <row r="117" spans="1:4" x14ac:dyDescent="0.25">
      <c r="A117" s="239"/>
      <c r="B117" s="239"/>
      <c r="C117" s="239"/>
      <c r="D117" s="239"/>
    </row>
    <row r="118" spans="1:4" x14ac:dyDescent="0.25">
      <c r="A118" s="239"/>
      <c r="B118" s="239"/>
      <c r="C118" s="239"/>
      <c r="D118" s="239"/>
    </row>
    <row r="119" spans="1:4" x14ac:dyDescent="0.25">
      <c r="A119" s="239"/>
      <c r="B119" s="239"/>
      <c r="C119" s="239"/>
      <c r="D119" s="239"/>
    </row>
    <row r="120" spans="1:4" x14ac:dyDescent="0.25">
      <c r="A120" s="239"/>
      <c r="B120" s="239"/>
      <c r="C120" s="239"/>
      <c r="D120" s="239"/>
    </row>
    <row r="121" spans="1:4" x14ac:dyDescent="0.25">
      <c r="A121" s="239"/>
      <c r="B121" s="239"/>
      <c r="C121" s="239"/>
      <c r="D121" s="239"/>
    </row>
    <row r="122" spans="1:4" x14ac:dyDescent="0.25">
      <c r="A122" s="239"/>
      <c r="B122" s="239"/>
      <c r="C122" s="239"/>
      <c r="D122" s="239"/>
    </row>
    <row r="123" spans="1:4" x14ac:dyDescent="0.25">
      <c r="A123" s="239"/>
      <c r="B123" s="239"/>
      <c r="C123" s="239"/>
      <c r="D123" s="239"/>
    </row>
    <row r="124" spans="1:4" x14ac:dyDescent="0.25">
      <c r="A124" s="239"/>
      <c r="B124" s="239"/>
      <c r="C124" s="239"/>
      <c r="D124" s="239"/>
    </row>
    <row r="125" spans="1:4" x14ac:dyDescent="0.25">
      <c r="A125" s="239"/>
      <c r="B125" s="239"/>
      <c r="C125" s="239"/>
      <c r="D125" s="239"/>
    </row>
    <row r="126" spans="1:4" x14ac:dyDescent="0.25">
      <c r="A126" s="239"/>
      <c r="B126" s="239"/>
      <c r="C126" s="239"/>
      <c r="D126" s="239"/>
    </row>
    <row r="127" spans="1:4" x14ac:dyDescent="0.25">
      <c r="A127" s="239"/>
      <c r="B127" s="239"/>
      <c r="C127" s="239"/>
      <c r="D127" s="239"/>
    </row>
    <row r="128" spans="1:4" x14ac:dyDescent="0.25">
      <c r="A128" s="239"/>
      <c r="B128" s="239"/>
      <c r="C128" s="239"/>
      <c r="D128" s="239"/>
    </row>
    <row r="129" spans="1:4" x14ac:dyDescent="0.25">
      <c r="A129" s="239"/>
      <c r="B129" s="239"/>
      <c r="C129" s="239"/>
      <c r="D129" s="239"/>
    </row>
    <row r="130" spans="1:4" x14ac:dyDescent="0.25">
      <c r="A130" s="239"/>
      <c r="B130" s="239"/>
      <c r="C130" s="239"/>
      <c r="D130" s="239"/>
    </row>
    <row r="131" spans="1:4" x14ac:dyDescent="0.25">
      <c r="A131" s="239"/>
      <c r="B131" s="239"/>
      <c r="C131" s="239"/>
      <c r="D131" s="239"/>
    </row>
    <row r="132" spans="1:4" x14ac:dyDescent="0.25">
      <c r="A132" s="239"/>
      <c r="B132" s="239"/>
      <c r="C132" s="239"/>
      <c r="D132" s="239"/>
    </row>
    <row r="133" spans="1:4" x14ac:dyDescent="0.25">
      <c r="A133" s="239"/>
      <c r="B133" s="239"/>
      <c r="C133" s="239"/>
      <c r="D133" s="239"/>
    </row>
    <row r="134" spans="1:4" x14ac:dyDescent="0.25">
      <c r="A134" s="239"/>
      <c r="B134" s="239"/>
      <c r="C134" s="239"/>
      <c r="D134" s="239"/>
    </row>
    <row r="135" spans="1:4" x14ac:dyDescent="0.25">
      <c r="A135" s="239"/>
      <c r="B135" s="239"/>
      <c r="C135" s="239"/>
      <c r="D135" s="239"/>
    </row>
    <row r="136" spans="1:4" x14ac:dyDescent="0.25">
      <c r="A136" s="239"/>
      <c r="B136" s="239"/>
      <c r="C136" s="239"/>
      <c r="D136" s="239"/>
    </row>
    <row r="137" spans="1:4" x14ac:dyDescent="0.25">
      <c r="A137" s="239"/>
      <c r="B137" s="239"/>
      <c r="C137" s="239"/>
      <c r="D137" s="239"/>
    </row>
    <row r="138" spans="1:4" x14ac:dyDescent="0.25">
      <c r="A138" s="239"/>
      <c r="B138" s="239"/>
      <c r="C138" s="239"/>
      <c r="D138" s="239"/>
    </row>
    <row r="139" spans="1:4" x14ac:dyDescent="0.25">
      <c r="A139" s="239"/>
      <c r="B139" s="239"/>
      <c r="C139" s="239"/>
      <c r="D139" s="239"/>
    </row>
    <row r="140" spans="1:4" x14ac:dyDescent="0.25">
      <c r="A140" s="239"/>
      <c r="B140" s="239"/>
      <c r="C140" s="239"/>
      <c r="D140" s="239"/>
    </row>
    <row r="141" spans="1:4" x14ac:dyDescent="0.25">
      <c r="A141" s="239"/>
      <c r="B141" s="239"/>
      <c r="C141" s="239"/>
      <c r="D141" s="239"/>
    </row>
    <row r="142" spans="1:4" x14ac:dyDescent="0.25">
      <c r="A142" s="239"/>
      <c r="B142" s="239"/>
      <c r="C142" s="239"/>
      <c r="D142" s="239"/>
    </row>
    <row r="143" spans="1:4" x14ac:dyDescent="0.25">
      <c r="A143" s="239"/>
      <c r="B143" s="239"/>
      <c r="C143" s="239"/>
      <c r="D143" s="239"/>
    </row>
    <row r="144" spans="1:4" x14ac:dyDescent="0.25">
      <c r="A144" s="239"/>
      <c r="B144" s="239"/>
      <c r="C144" s="239"/>
      <c r="D144" s="239"/>
    </row>
    <row r="145" spans="1:4" x14ac:dyDescent="0.25">
      <c r="A145" s="239"/>
      <c r="B145" s="239"/>
      <c r="C145" s="239"/>
      <c r="D145" s="239"/>
    </row>
    <row r="146" spans="1:4" x14ac:dyDescent="0.25">
      <c r="A146" s="239"/>
      <c r="B146" s="239"/>
      <c r="C146" s="239"/>
      <c r="D146" s="239"/>
    </row>
    <row r="147" spans="1:4" x14ac:dyDescent="0.25">
      <c r="A147" s="239"/>
      <c r="B147" s="239"/>
      <c r="C147" s="239"/>
      <c r="D147" s="239"/>
    </row>
    <row r="148" spans="1:4" x14ac:dyDescent="0.25">
      <c r="A148" s="239"/>
      <c r="B148" s="239"/>
      <c r="C148" s="239"/>
      <c r="D148" s="239"/>
    </row>
    <row r="149" spans="1:4" x14ac:dyDescent="0.25">
      <c r="A149" s="239"/>
      <c r="B149" s="239"/>
      <c r="C149" s="239"/>
      <c r="D149" s="239"/>
    </row>
    <row r="150" spans="1:4" x14ac:dyDescent="0.25">
      <c r="A150" s="239"/>
      <c r="B150" s="239"/>
      <c r="C150" s="239"/>
      <c r="D150" s="239"/>
    </row>
    <row r="151" spans="1:4" x14ac:dyDescent="0.25">
      <c r="A151" s="239"/>
      <c r="B151" s="239"/>
      <c r="C151" s="239"/>
      <c r="D151" s="239"/>
    </row>
    <row r="152" spans="1:4" x14ac:dyDescent="0.25">
      <c r="A152" s="239"/>
      <c r="B152" s="239"/>
      <c r="C152" s="239"/>
      <c r="D152" s="239"/>
    </row>
    <row r="153" spans="1:4" x14ac:dyDescent="0.25">
      <c r="A153" s="239"/>
      <c r="B153" s="239"/>
      <c r="C153" s="239"/>
      <c r="D153" s="239"/>
    </row>
    <row r="154" spans="1:4" x14ac:dyDescent="0.25">
      <c r="A154" s="239"/>
      <c r="B154" s="239"/>
      <c r="C154" s="239"/>
      <c r="D154" s="239"/>
    </row>
    <row r="155" spans="1:4" x14ac:dyDescent="0.25">
      <c r="A155" s="239"/>
      <c r="B155" s="239"/>
      <c r="C155" s="239"/>
      <c r="D155" s="239"/>
    </row>
    <row r="156" spans="1:4" x14ac:dyDescent="0.25">
      <c r="A156" s="239"/>
      <c r="B156" s="239"/>
      <c r="C156" s="239"/>
      <c r="D156" s="239"/>
    </row>
    <row r="157" spans="1:4" x14ac:dyDescent="0.25">
      <c r="A157" s="239"/>
      <c r="B157" s="239"/>
      <c r="C157" s="239"/>
      <c r="D157" s="239"/>
    </row>
    <row r="158" spans="1:4" x14ac:dyDescent="0.25">
      <c r="A158" s="239"/>
      <c r="B158" s="239"/>
      <c r="C158" s="239"/>
      <c r="D158" s="239"/>
    </row>
    <row r="159" spans="1:4" x14ac:dyDescent="0.25">
      <c r="A159" s="239"/>
      <c r="B159" s="239"/>
      <c r="C159" s="239"/>
      <c r="D159" s="239"/>
    </row>
    <row r="160" spans="1:4" x14ac:dyDescent="0.25">
      <c r="A160" s="239"/>
      <c r="B160" s="239"/>
      <c r="C160" s="239"/>
      <c r="D160" s="239"/>
    </row>
    <row r="161" spans="1:4" x14ac:dyDescent="0.25">
      <c r="A161" s="239"/>
      <c r="B161" s="239"/>
      <c r="C161" s="239"/>
      <c r="D161" s="239"/>
    </row>
    <row r="162" spans="1:4" x14ac:dyDescent="0.25">
      <c r="A162" s="239"/>
      <c r="B162" s="239"/>
      <c r="C162" s="239"/>
      <c r="D162" s="239"/>
    </row>
    <row r="163" spans="1:4" x14ac:dyDescent="0.25">
      <c r="A163" s="239"/>
      <c r="B163" s="239"/>
      <c r="C163" s="239"/>
      <c r="D163" s="239"/>
    </row>
    <row r="164" spans="1:4" x14ac:dyDescent="0.25">
      <c r="A164" s="239"/>
      <c r="B164" s="239"/>
      <c r="C164" s="239"/>
      <c r="D164" s="239"/>
    </row>
    <row r="165" spans="1:4" x14ac:dyDescent="0.25">
      <c r="A165" s="239"/>
      <c r="B165" s="239"/>
      <c r="C165" s="239"/>
      <c r="D165" s="239"/>
    </row>
    <row r="166" spans="1:4" x14ac:dyDescent="0.25">
      <c r="A166" s="239"/>
      <c r="B166" s="239"/>
      <c r="C166" s="239"/>
      <c r="D166" s="239"/>
    </row>
    <row r="167" spans="1:4" x14ac:dyDescent="0.25">
      <c r="A167" s="239"/>
      <c r="B167" s="239"/>
      <c r="C167" s="239"/>
      <c r="D167" s="239"/>
    </row>
    <row r="168" spans="1:4" x14ac:dyDescent="0.25">
      <c r="A168" s="239"/>
      <c r="B168" s="239"/>
      <c r="C168" s="239"/>
      <c r="D168" s="239"/>
    </row>
    <row r="169" spans="1:4" x14ac:dyDescent="0.25">
      <c r="A169" s="239"/>
      <c r="B169" s="239"/>
      <c r="C169" s="239"/>
      <c r="D169" s="239"/>
    </row>
    <row r="170" spans="1:4" x14ac:dyDescent="0.25">
      <c r="A170" s="239"/>
      <c r="B170" s="239"/>
      <c r="C170" s="239"/>
      <c r="D170" s="239"/>
    </row>
    <row r="171" spans="1:4" x14ac:dyDescent="0.25">
      <c r="A171" s="239"/>
      <c r="B171" s="239"/>
      <c r="C171" s="239"/>
      <c r="D171" s="239"/>
    </row>
    <row r="172" spans="1:4" x14ac:dyDescent="0.25">
      <c r="A172" s="239"/>
      <c r="B172" s="239"/>
      <c r="C172" s="239"/>
      <c r="D172" s="239"/>
    </row>
    <row r="173" spans="1:4" x14ac:dyDescent="0.25">
      <c r="A173" s="239"/>
      <c r="B173" s="239"/>
      <c r="C173" s="239"/>
      <c r="D173" s="239"/>
    </row>
    <row r="174" spans="1:4" x14ac:dyDescent="0.25">
      <c r="A174" s="239"/>
      <c r="B174" s="239"/>
      <c r="C174" s="239"/>
      <c r="D174" s="239"/>
    </row>
    <row r="175" spans="1:4" x14ac:dyDescent="0.25">
      <c r="A175" s="239"/>
      <c r="B175" s="239"/>
      <c r="C175" s="239"/>
      <c r="D175" s="239"/>
    </row>
    <row r="176" spans="1:4" x14ac:dyDescent="0.25">
      <c r="A176" s="239"/>
      <c r="B176" s="239"/>
      <c r="C176" s="239"/>
      <c r="D176" s="239"/>
    </row>
    <row r="177" spans="1:4" x14ac:dyDescent="0.25">
      <c r="A177" s="239"/>
      <c r="B177" s="239"/>
      <c r="C177" s="239"/>
      <c r="D177" s="239"/>
    </row>
    <row r="178" spans="1:4" x14ac:dyDescent="0.25">
      <c r="A178" s="239"/>
      <c r="B178" s="239"/>
      <c r="C178" s="239"/>
      <c r="D178" s="239"/>
    </row>
    <row r="179" spans="1:4" x14ac:dyDescent="0.25">
      <c r="A179" s="239"/>
      <c r="B179" s="239"/>
      <c r="C179" s="239"/>
      <c r="D179" s="239"/>
    </row>
    <row r="180" spans="1:4" x14ac:dyDescent="0.25">
      <c r="A180" s="239"/>
      <c r="B180" s="239"/>
      <c r="C180" s="239"/>
      <c r="D180" s="239"/>
    </row>
    <row r="181" spans="1:4" x14ac:dyDescent="0.25">
      <c r="A181" s="239"/>
      <c r="B181" s="239"/>
      <c r="C181" s="239"/>
      <c r="D181" s="239"/>
    </row>
    <row r="182" spans="1:4" x14ac:dyDescent="0.25">
      <c r="A182" s="239"/>
      <c r="B182" s="239"/>
      <c r="C182" s="239"/>
      <c r="D182" s="239"/>
    </row>
    <row r="183" spans="1:4" x14ac:dyDescent="0.25">
      <c r="A183" s="239"/>
      <c r="B183" s="239"/>
      <c r="C183" s="239"/>
      <c r="D183" s="239"/>
    </row>
    <row r="184" spans="1:4" x14ac:dyDescent="0.25">
      <c r="A184" s="239"/>
      <c r="B184" s="239"/>
      <c r="C184" s="239"/>
      <c r="D184" s="239"/>
    </row>
    <row r="185" spans="1:4" x14ac:dyDescent="0.25">
      <c r="A185" s="239"/>
      <c r="B185" s="239"/>
      <c r="C185" s="239"/>
      <c r="D185" s="239"/>
    </row>
    <row r="186" spans="1:4" x14ac:dyDescent="0.25">
      <c r="A186" s="239"/>
      <c r="B186" s="239"/>
      <c r="C186" s="239"/>
      <c r="D186" s="239"/>
    </row>
    <row r="187" spans="1:4" x14ac:dyDescent="0.25">
      <c r="A187" s="239"/>
      <c r="B187" s="239"/>
      <c r="C187" s="239"/>
      <c r="D187" s="239"/>
    </row>
    <row r="188" spans="1:4" x14ac:dyDescent="0.25">
      <c r="A188" s="239"/>
      <c r="B188" s="239"/>
      <c r="C188" s="239"/>
      <c r="D188" s="239"/>
    </row>
    <row r="189" spans="1:4" x14ac:dyDescent="0.25">
      <c r="A189" s="239"/>
      <c r="B189" s="239"/>
      <c r="C189" s="239"/>
      <c r="D189" s="239"/>
    </row>
    <row r="190" spans="1:4" x14ac:dyDescent="0.25">
      <c r="A190" s="239"/>
      <c r="B190" s="239"/>
      <c r="C190" s="239"/>
      <c r="D190" s="239"/>
    </row>
    <row r="191" spans="1:4" x14ac:dyDescent="0.25">
      <c r="A191" s="239"/>
      <c r="B191" s="239"/>
      <c r="C191" s="239"/>
      <c r="D191" s="239"/>
    </row>
    <row r="192" spans="1:4" x14ac:dyDescent="0.25">
      <c r="A192" s="239"/>
      <c r="B192" s="239"/>
      <c r="C192" s="239"/>
      <c r="D192" s="239"/>
    </row>
    <row r="193" spans="1:4" x14ac:dyDescent="0.25">
      <c r="A193" s="239"/>
      <c r="B193" s="239"/>
      <c r="C193" s="239"/>
      <c r="D193" s="239"/>
    </row>
    <row r="194" spans="1:4" x14ac:dyDescent="0.25">
      <c r="A194" s="239"/>
      <c r="B194" s="239"/>
      <c r="C194" s="239"/>
      <c r="D194" s="239"/>
    </row>
    <row r="195" spans="1:4" x14ac:dyDescent="0.25">
      <c r="A195" s="239"/>
      <c r="B195" s="239"/>
      <c r="C195" s="239"/>
      <c r="D195" s="239"/>
    </row>
    <row r="196" spans="1:4" x14ac:dyDescent="0.25">
      <c r="A196" s="239"/>
      <c r="B196" s="239"/>
      <c r="C196" s="239"/>
      <c r="D196" s="239"/>
    </row>
    <row r="197" spans="1:4" x14ac:dyDescent="0.25">
      <c r="A197" s="239"/>
      <c r="B197" s="239"/>
      <c r="C197" s="239"/>
      <c r="D197" s="239"/>
    </row>
    <row r="198" spans="1:4" x14ac:dyDescent="0.25">
      <c r="A198" s="239"/>
      <c r="B198" s="239"/>
      <c r="C198" s="239"/>
      <c r="D198" s="239"/>
    </row>
    <row r="199" spans="1:4" x14ac:dyDescent="0.25">
      <c r="A199" s="239"/>
      <c r="B199" s="239"/>
      <c r="C199" s="239"/>
      <c r="D199" s="239"/>
    </row>
    <row r="200" spans="1:4" x14ac:dyDescent="0.25">
      <c r="A200" s="239"/>
      <c r="B200" s="239"/>
      <c r="C200" s="239"/>
      <c r="D200" s="239"/>
    </row>
    <row r="201" spans="1:4" x14ac:dyDescent="0.25">
      <c r="A201" s="239"/>
      <c r="B201" s="239"/>
      <c r="C201" s="239"/>
      <c r="D201" s="239"/>
    </row>
    <row r="202" spans="1:4" x14ac:dyDescent="0.25">
      <c r="A202" s="239"/>
      <c r="B202" s="239"/>
      <c r="C202" s="239"/>
      <c r="D202" s="239"/>
    </row>
    <row r="203" spans="1:4" x14ac:dyDescent="0.25">
      <c r="A203" s="239"/>
      <c r="B203" s="239"/>
      <c r="C203" s="239"/>
      <c r="D203" s="239"/>
    </row>
    <row r="204" spans="1:4" x14ac:dyDescent="0.25">
      <c r="A204" s="239"/>
      <c r="B204" s="239"/>
      <c r="C204" s="239"/>
      <c r="D204" s="239"/>
    </row>
    <row r="205" spans="1:4" x14ac:dyDescent="0.25">
      <c r="A205" s="239"/>
      <c r="B205" s="239"/>
      <c r="C205" s="239"/>
      <c r="D205" s="239"/>
    </row>
    <row r="206" spans="1:4" x14ac:dyDescent="0.25">
      <c r="A206" s="239"/>
      <c r="B206" s="239"/>
      <c r="C206" s="239"/>
      <c r="D206" s="239"/>
    </row>
    <row r="207" spans="1:4" x14ac:dyDescent="0.25">
      <c r="A207" s="239"/>
      <c r="B207" s="239"/>
      <c r="C207" s="239"/>
      <c r="D207" s="239"/>
    </row>
    <row r="208" spans="1:4" x14ac:dyDescent="0.25">
      <c r="A208" s="239"/>
      <c r="B208" s="239"/>
      <c r="C208" s="239"/>
      <c r="D208" s="239"/>
    </row>
    <row r="209" spans="1:4" x14ac:dyDescent="0.25">
      <c r="A209" s="239"/>
      <c r="B209" s="239"/>
      <c r="C209" s="239"/>
      <c r="D209" s="239"/>
    </row>
    <row r="210" spans="1:4" x14ac:dyDescent="0.25">
      <c r="A210" s="239"/>
      <c r="B210" s="239"/>
      <c r="C210" s="239"/>
      <c r="D210" s="239"/>
    </row>
    <row r="211" spans="1:4" x14ac:dyDescent="0.25">
      <c r="A211" s="239"/>
      <c r="B211" s="239"/>
      <c r="C211" s="239"/>
      <c r="D211" s="239"/>
    </row>
    <row r="212" spans="1:4" x14ac:dyDescent="0.25">
      <c r="A212" s="239"/>
      <c r="B212" s="239"/>
      <c r="C212" s="239"/>
      <c r="D212" s="239"/>
    </row>
    <row r="213" spans="1:4" x14ac:dyDescent="0.25">
      <c r="A213" s="239"/>
      <c r="B213" s="239"/>
      <c r="C213" s="239"/>
      <c r="D213" s="239"/>
    </row>
    <row r="214" spans="1:4" x14ac:dyDescent="0.25">
      <c r="A214" s="239"/>
      <c r="B214" s="239"/>
      <c r="C214" s="239"/>
      <c r="D214" s="239"/>
    </row>
    <row r="215" spans="1:4" x14ac:dyDescent="0.25">
      <c r="A215" s="239"/>
      <c r="B215" s="239"/>
      <c r="C215" s="239"/>
      <c r="D215" s="239"/>
    </row>
    <row r="216" spans="1:4" x14ac:dyDescent="0.25">
      <c r="A216" s="239"/>
      <c r="B216" s="239"/>
      <c r="C216" s="239"/>
      <c r="D216" s="239"/>
    </row>
    <row r="217" spans="1:4" x14ac:dyDescent="0.25">
      <c r="A217" s="239"/>
      <c r="B217" s="239"/>
      <c r="C217" s="239"/>
      <c r="D217" s="239"/>
    </row>
    <row r="218" spans="1:4" x14ac:dyDescent="0.25">
      <c r="A218" s="239"/>
      <c r="B218" s="239"/>
      <c r="C218" s="239"/>
      <c r="D218" s="239"/>
    </row>
    <row r="219" spans="1:4" x14ac:dyDescent="0.25">
      <c r="A219" s="239"/>
      <c r="B219" s="239"/>
      <c r="C219" s="239"/>
      <c r="D219" s="239"/>
    </row>
    <row r="220" spans="1:4" x14ac:dyDescent="0.25">
      <c r="A220" s="239"/>
      <c r="B220" s="239"/>
      <c r="C220" s="239"/>
      <c r="D220" s="239"/>
    </row>
    <row r="221" spans="1:4" x14ac:dyDescent="0.25">
      <c r="A221" s="239"/>
      <c r="B221" s="239"/>
      <c r="C221" s="239"/>
      <c r="D221" s="239"/>
    </row>
    <row r="222" spans="1:4" x14ac:dyDescent="0.25">
      <c r="A222" s="239"/>
      <c r="B222" s="239"/>
      <c r="C222" s="239"/>
      <c r="D222" s="239"/>
    </row>
    <row r="223" spans="1:4" x14ac:dyDescent="0.25">
      <c r="A223" s="239"/>
      <c r="B223" s="239"/>
      <c r="C223" s="239"/>
      <c r="D223" s="239"/>
    </row>
    <row r="224" spans="1:4" x14ac:dyDescent="0.25">
      <c r="A224" s="239"/>
      <c r="B224" s="239"/>
      <c r="C224" s="239"/>
      <c r="D224" s="239"/>
    </row>
    <row r="225" spans="1:4" x14ac:dyDescent="0.25">
      <c r="A225" s="239"/>
      <c r="B225" s="239"/>
      <c r="C225" s="239"/>
      <c r="D225" s="239"/>
    </row>
    <row r="226" spans="1:4" x14ac:dyDescent="0.25">
      <c r="A226" s="239"/>
      <c r="B226" s="239"/>
      <c r="C226" s="239"/>
      <c r="D226" s="239"/>
    </row>
    <row r="227" spans="1:4" x14ac:dyDescent="0.25">
      <c r="A227" s="239"/>
      <c r="B227" s="239"/>
      <c r="C227" s="239"/>
      <c r="D227" s="239"/>
    </row>
    <row r="228" spans="1:4" x14ac:dyDescent="0.25">
      <c r="A228" s="239"/>
      <c r="B228" s="239"/>
      <c r="C228" s="239"/>
      <c r="D228" s="239"/>
    </row>
    <row r="229" spans="1:4" x14ac:dyDescent="0.25">
      <c r="A229" s="239"/>
      <c r="B229" s="239"/>
      <c r="C229" s="239"/>
      <c r="D229" s="239"/>
    </row>
    <row r="230" spans="1:4" x14ac:dyDescent="0.25">
      <c r="A230" s="239"/>
      <c r="B230" s="239"/>
      <c r="C230" s="239"/>
      <c r="D230" s="239"/>
    </row>
    <row r="231" spans="1:4" x14ac:dyDescent="0.25">
      <c r="A231" s="239"/>
      <c r="B231" s="239"/>
      <c r="C231" s="239"/>
      <c r="D231" s="239"/>
    </row>
    <row r="232" spans="1:4" x14ac:dyDescent="0.25">
      <c r="A232" s="239"/>
      <c r="B232" s="239"/>
      <c r="C232" s="239"/>
      <c r="D232" s="239"/>
    </row>
    <row r="233" spans="1:4" x14ac:dyDescent="0.25">
      <c r="A233" s="239"/>
      <c r="B233" s="239"/>
      <c r="C233" s="239"/>
      <c r="D233" s="239"/>
    </row>
    <row r="234" spans="1:4" x14ac:dyDescent="0.25">
      <c r="A234" s="239"/>
      <c r="B234" s="239"/>
      <c r="C234" s="239"/>
      <c r="D234" s="239"/>
    </row>
    <row r="235" spans="1:4" x14ac:dyDescent="0.25">
      <c r="A235" s="239"/>
      <c r="B235" s="239"/>
      <c r="C235" s="239"/>
      <c r="D235" s="239"/>
    </row>
    <row r="236" spans="1:4" x14ac:dyDescent="0.25">
      <c r="A236" s="239"/>
      <c r="B236" s="239"/>
      <c r="C236" s="239"/>
      <c r="D236" s="239"/>
    </row>
    <row r="237" spans="1:4" x14ac:dyDescent="0.25">
      <c r="A237" s="239"/>
      <c r="B237" s="239"/>
      <c r="C237" s="239"/>
      <c r="D237" s="239"/>
    </row>
    <row r="238" spans="1:4" x14ac:dyDescent="0.25">
      <c r="A238" s="239"/>
      <c r="B238" s="239"/>
      <c r="C238" s="239"/>
      <c r="D238" s="239"/>
    </row>
    <row r="239" spans="1:4" x14ac:dyDescent="0.25">
      <c r="A239" s="239"/>
      <c r="B239" s="239"/>
      <c r="C239" s="239"/>
      <c r="D239" s="239"/>
    </row>
    <row r="240" spans="1:4" x14ac:dyDescent="0.25">
      <c r="A240" s="239"/>
      <c r="B240" s="239"/>
      <c r="C240" s="239"/>
      <c r="D240" s="239"/>
    </row>
    <row r="241" spans="1:4" x14ac:dyDescent="0.25">
      <c r="A241" s="239"/>
      <c r="B241" s="239"/>
      <c r="C241" s="239"/>
      <c r="D241" s="239"/>
    </row>
    <row r="242" spans="1:4" x14ac:dyDescent="0.25">
      <c r="A242" s="239"/>
      <c r="B242" s="239"/>
      <c r="C242" s="239"/>
      <c r="D242" s="239"/>
    </row>
    <row r="243" spans="1:4" x14ac:dyDescent="0.25">
      <c r="A243" s="239"/>
      <c r="B243" s="239"/>
      <c r="C243" s="239"/>
      <c r="D243" s="239"/>
    </row>
    <row r="244" spans="1:4" x14ac:dyDescent="0.25">
      <c r="A244" s="239"/>
      <c r="B244" s="239"/>
      <c r="C244" s="239"/>
      <c r="D244" s="239"/>
    </row>
    <row r="245" spans="1:4" x14ac:dyDescent="0.25">
      <c r="A245" s="239"/>
      <c r="B245" s="239"/>
      <c r="C245" s="239"/>
      <c r="D245" s="239"/>
    </row>
    <row r="246" spans="1:4" x14ac:dyDescent="0.25">
      <c r="A246" s="239"/>
      <c r="B246" s="239"/>
      <c r="C246" s="239"/>
      <c r="D246" s="239"/>
    </row>
    <row r="247" spans="1:4" x14ac:dyDescent="0.25">
      <c r="A247" s="239"/>
      <c r="B247" s="239"/>
      <c r="C247" s="239"/>
      <c r="D247" s="239"/>
    </row>
    <row r="248" spans="1:4" x14ac:dyDescent="0.25">
      <c r="A248" s="239"/>
      <c r="B248" s="239"/>
      <c r="C248" s="239"/>
      <c r="D248" s="239"/>
    </row>
    <row r="249" spans="1:4" x14ac:dyDescent="0.25">
      <c r="A249" s="239"/>
      <c r="B249" s="239"/>
      <c r="C249" s="239"/>
      <c r="D249" s="239"/>
    </row>
    <row r="250" spans="1:4" x14ac:dyDescent="0.25">
      <c r="A250" s="239"/>
      <c r="B250" s="239"/>
      <c r="C250" s="239"/>
      <c r="D250" s="239"/>
    </row>
    <row r="251" spans="1:4" x14ac:dyDescent="0.25">
      <c r="A251" s="239"/>
      <c r="B251" s="239"/>
      <c r="C251" s="239"/>
      <c r="D251" s="239"/>
    </row>
    <row r="252" spans="1:4" x14ac:dyDescent="0.25">
      <c r="A252" s="239"/>
      <c r="B252" s="239"/>
      <c r="C252" s="239"/>
      <c r="D252" s="239"/>
    </row>
    <row r="253" spans="1:4" x14ac:dyDescent="0.25">
      <c r="A253" s="239"/>
      <c r="B253" s="239"/>
      <c r="C253" s="239"/>
      <c r="D253" s="239"/>
    </row>
    <row r="254" spans="1:4" x14ac:dyDescent="0.25">
      <c r="A254" s="239"/>
      <c r="B254" s="239"/>
      <c r="C254" s="239"/>
      <c r="D254" s="239"/>
    </row>
    <row r="255" spans="1:4" x14ac:dyDescent="0.25">
      <c r="A255" s="239"/>
      <c r="B255" s="239"/>
      <c r="C255" s="239"/>
      <c r="D255" s="239"/>
    </row>
    <row r="256" spans="1:4" x14ac:dyDescent="0.25">
      <c r="A256" s="239"/>
      <c r="B256" s="239"/>
      <c r="C256" s="239"/>
      <c r="D256" s="239"/>
    </row>
    <row r="257" spans="1:4" x14ac:dyDescent="0.25">
      <c r="A257" s="239"/>
      <c r="B257" s="239"/>
      <c r="C257" s="239"/>
      <c r="D257" s="239"/>
    </row>
    <row r="258" spans="1:4" x14ac:dyDescent="0.25">
      <c r="A258" s="239"/>
      <c r="B258" s="239"/>
      <c r="C258" s="239"/>
      <c r="D258" s="239"/>
    </row>
    <row r="259" spans="1:4" x14ac:dyDescent="0.25">
      <c r="A259" s="239"/>
      <c r="B259" s="239"/>
      <c r="C259" s="239"/>
      <c r="D259" s="239"/>
    </row>
    <row r="260" spans="1:4" x14ac:dyDescent="0.25">
      <c r="A260" s="239"/>
      <c r="B260" s="239"/>
      <c r="C260" s="239"/>
      <c r="D260" s="239"/>
    </row>
    <row r="261" spans="1:4" x14ac:dyDescent="0.25">
      <c r="A261" s="239"/>
      <c r="B261" s="239"/>
      <c r="C261" s="239"/>
      <c r="D261" s="239"/>
    </row>
    <row r="262" spans="1:4" x14ac:dyDescent="0.25">
      <c r="A262" s="239"/>
      <c r="B262" s="239"/>
      <c r="C262" s="239"/>
      <c r="D262" s="239"/>
    </row>
    <row r="263" spans="1:4" x14ac:dyDescent="0.25">
      <c r="A263" s="239"/>
      <c r="B263" s="239"/>
      <c r="C263" s="239"/>
      <c r="D263" s="239"/>
    </row>
    <row r="264" spans="1:4" x14ac:dyDescent="0.25">
      <c r="A264" s="239"/>
      <c r="B264" s="239"/>
      <c r="C264" s="239"/>
      <c r="D264" s="239"/>
    </row>
    <row r="265" spans="1:4" x14ac:dyDescent="0.25">
      <c r="A265" s="239"/>
      <c r="B265" s="239"/>
      <c r="C265" s="239"/>
      <c r="D265" s="239"/>
    </row>
    <row r="266" spans="1:4" x14ac:dyDescent="0.25">
      <c r="A266" s="239"/>
      <c r="B266" s="239"/>
      <c r="C266" s="239"/>
      <c r="D266" s="239"/>
    </row>
    <row r="267" spans="1:4" x14ac:dyDescent="0.25">
      <c r="A267" s="239"/>
      <c r="B267" s="239"/>
      <c r="C267" s="239"/>
      <c r="D267" s="239"/>
    </row>
    <row r="268" spans="1:4" x14ac:dyDescent="0.25">
      <c r="A268" s="239"/>
      <c r="B268" s="239"/>
      <c r="C268" s="239"/>
      <c r="D268" s="239"/>
    </row>
    <row r="269" spans="1:4" x14ac:dyDescent="0.25">
      <c r="A269" s="239"/>
      <c r="B269" s="239"/>
      <c r="C269" s="239"/>
      <c r="D269" s="239"/>
    </row>
    <row r="270" spans="1:4" x14ac:dyDescent="0.25">
      <c r="A270" s="239"/>
      <c r="B270" s="239"/>
      <c r="C270" s="239"/>
      <c r="D270" s="239"/>
    </row>
    <row r="271" spans="1:4" x14ac:dyDescent="0.25">
      <c r="A271" s="239"/>
      <c r="B271" s="239"/>
      <c r="C271" s="239"/>
      <c r="D271" s="239"/>
    </row>
    <row r="272" spans="1:4" x14ac:dyDescent="0.25">
      <c r="A272" s="239"/>
      <c r="B272" s="239"/>
      <c r="C272" s="239"/>
      <c r="D272" s="239"/>
    </row>
    <row r="273" spans="1:4" x14ac:dyDescent="0.25">
      <c r="A273" s="239"/>
      <c r="B273" s="239"/>
      <c r="C273" s="239"/>
      <c r="D273" s="239"/>
    </row>
    <row r="274" spans="1:4" x14ac:dyDescent="0.25">
      <c r="A274" s="239"/>
      <c r="B274" s="239"/>
      <c r="C274" s="239"/>
      <c r="D274" s="239"/>
    </row>
    <row r="275" spans="1:4" x14ac:dyDescent="0.25">
      <c r="A275" s="239"/>
      <c r="B275" s="239"/>
      <c r="C275" s="239"/>
      <c r="D275" s="239"/>
    </row>
    <row r="276" spans="1:4" x14ac:dyDescent="0.25">
      <c r="A276" s="239"/>
      <c r="B276" s="239"/>
      <c r="C276" s="239"/>
      <c r="D276" s="239"/>
    </row>
    <row r="277" spans="1:4" x14ac:dyDescent="0.25">
      <c r="A277" s="239"/>
      <c r="B277" s="239"/>
      <c r="C277" s="239"/>
      <c r="D277" s="239"/>
    </row>
    <row r="278" spans="1:4" x14ac:dyDescent="0.25">
      <c r="A278" s="239"/>
      <c r="B278" s="239"/>
      <c r="C278" s="239"/>
      <c r="D278" s="239"/>
    </row>
    <row r="279" spans="1:4" x14ac:dyDescent="0.25">
      <c r="A279" s="239"/>
      <c r="B279" s="239"/>
      <c r="C279" s="239"/>
      <c r="D279" s="239"/>
    </row>
    <row r="280" spans="1:4" x14ac:dyDescent="0.25">
      <c r="A280" s="239"/>
      <c r="B280" s="239"/>
      <c r="C280" s="239"/>
      <c r="D280" s="239"/>
    </row>
    <row r="281" spans="1:4" x14ac:dyDescent="0.25">
      <c r="A281" s="239"/>
      <c r="B281" s="239"/>
      <c r="C281" s="239"/>
      <c r="D281" s="239"/>
    </row>
    <row r="282" spans="1:4" x14ac:dyDescent="0.25">
      <c r="A282" s="239"/>
      <c r="B282" s="239"/>
      <c r="C282" s="239"/>
      <c r="D282" s="239"/>
    </row>
    <row r="283" spans="1:4" x14ac:dyDescent="0.25">
      <c r="A283" s="239"/>
      <c r="B283" s="239"/>
      <c r="C283" s="239"/>
      <c r="D283" s="239"/>
    </row>
    <row r="284" spans="1:4" x14ac:dyDescent="0.25">
      <c r="A284" s="239"/>
      <c r="B284" s="239"/>
      <c r="C284" s="239"/>
      <c r="D284" s="239"/>
    </row>
    <row r="285" spans="1:4" x14ac:dyDescent="0.25">
      <c r="A285" s="239"/>
      <c r="B285" s="239"/>
      <c r="C285" s="239"/>
      <c r="D285" s="239"/>
    </row>
    <row r="286" spans="1:4" x14ac:dyDescent="0.25">
      <c r="A286" s="239"/>
      <c r="B286" s="239"/>
      <c r="C286" s="239"/>
      <c r="D286" s="239"/>
    </row>
    <row r="287" spans="1:4" x14ac:dyDescent="0.25">
      <c r="A287" s="239"/>
      <c r="B287" s="239"/>
      <c r="C287" s="239"/>
      <c r="D287" s="239"/>
    </row>
    <row r="288" spans="1:4" x14ac:dyDescent="0.25">
      <c r="A288" s="239"/>
      <c r="B288" s="239"/>
      <c r="C288" s="239"/>
      <c r="D288" s="239"/>
    </row>
    <row r="289" spans="1:4" x14ac:dyDescent="0.25">
      <c r="A289" s="239"/>
      <c r="B289" s="239"/>
      <c r="C289" s="239"/>
      <c r="D289" s="239"/>
    </row>
    <row r="290" spans="1:4" x14ac:dyDescent="0.25">
      <c r="A290" s="239"/>
      <c r="B290" s="239"/>
      <c r="C290" s="239"/>
      <c r="D290" s="239"/>
    </row>
    <row r="291" spans="1:4" x14ac:dyDescent="0.25">
      <c r="A291" s="239"/>
      <c r="B291" s="239"/>
      <c r="C291" s="239"/>
      <c r="D291" s="239"/>
    </row>
    <row r="292" spans="1:4" x14ac:dyDescent="0.25">
      <c r="A292" s="239"/>
      <c r="B292" s="239"/>
      <c r="C292" s="239"/>
      <c r="D292" s="239"/>
    </row>
    <row r="293" spans="1:4" x14ac:dyDescent="0.25">
      <c r="A293" s="239"/>
      <c r="B293" s="239"/>
      <c r="C293" s="239"/>
      <c r="D293" s="239"/>
    </row>
    <row r="294" spans="1:4" x14ac:dyDescent="0.25">
      <c r="A294" s="239"/>
      <c r="B294" s="239"/>
      <c r="C294" s="239"/>
      <c r="D294" s="239"/>
    </row>
    <row r="295" spans="1:4" x14ac:dyDescent="0.25">
      <c r="A295" s="239"/>
      <c r="B295" s="239"/>
      <c r="C295" s="239"/>
      <c r="D295" s="239"/>
    </row>
    <row r="296" spans="1:4" x14ac:dyDescent="0.25">
      <c r="A296" s="239"/>
      <c r="B296" s="239"/>
      <c r="C296" s="239"/>
      <c r="D296" s="239"/>
    </row>
    <row r="297" spans="1:4" x14ac:dyDescent="0.25">
      <c r="A297" s="239"/>
      <c r="B297" s="239"/>
      <c r="C297" s="239"/>
      <c r="D297" s="239"/>
    </row>
    <row r="298" spans="1:4" x14ac:dyDescent="0.25">
      <c r="A298" s="239"/>
      <c r="B298" s="239"/>
      <c r="C298" s="239"/>
      <c r="D298" s="239"/>
    </row>
    <row r="299" spans="1:4" x14ac:dyDescent="0.25">
      <c r="A299" s="239"/>
      <c r="B299" s="239"/>
      <c r="C299" s="239"/>
      <c r="D299" s="239"/>
    </row>
    <row r="300" spans="1:4" x14ac:dyDescent="0.25">
      <c r="A300" s="239"/>
      <c r="B300" s="239"/>
      <c r="C300" s="239"/>
      <c r="D300" s="239"/>
    </row>
    <row r="301" spans="1:4" x14ac:dyDescent="0.25">
      <c r="A301" s="239"/>
      <c r="B301" s="239"/>
      <c r="C301" s="239"/>
      <c r="D301" s="239"/>
    </row>
    <row r="302" spans="1:4" x14ac:dyDescent="0.25">
      <c r="A302" s="239"/>
      <c r="B302" s="239"/>
      <c r="C302" s="239"/>
      <c r="D302" s="239"/>
    </row>
    <row r="303" spans="1:4" x14ac:dyDescent="0.25">
      <c r="A303" s="239"/>
      <c r="B303" s="239"/>
      <c r="C303" s="239"/>
      <c r="D303" s="239"/>
    </row>
    <row r="304" spans="1:4" x14ac:dyDescent="0.25">
      <c r="A304" s="239"/>
      <c r="B304" s="239"/>
      <c r="C304" s="239"/>
      <c r="D304" s="239"/>
    </row>
    <row r="305" spans="1:4" x14ac:dyDescent="0.25">
      <c r="A305" s="239"/>
      <c r="B305" s="239"/>
      <c r="C305" s="239"/>
      <c r="D305" s="239"/>
    </row>
    <row r="306" spans="1:4" x14ac:dyDescent="0.25">
      <c r="A306" s="239"/>
      <c r="B306" s="239"/>
      <c r="C306" s="239"/>
      <c r="D306" s="239"/>
    </row>
    <row r="307" spans="1:4" x14ac:dyDescent="0.25">
      <c r="A307" s="239"/>
      <c r="B307" s="239"/>
      <c r="C307" s="239"/>
      <c r="D307" s="239"/>
    </row>
    <row r="308" spans="1:4" x14ac:dyDescent="0.25">
      <c r="A308" s="239"/>
      <c r="B308" s="239"/>
      <c r="C308" s="239"/>
      <c r="D308" s="239"/>
    </row>
    <row r="309" spans="1:4" x14ac:dyDescent="0.25">
      <c r="A309" s="239"/>
      <c r="B309" s="239"/>
      <c r="C309" s="239"/>
      <c r="D309" s="239"/>
    </row>
    <row r="310" spans="1:4" x14ac:dyDescent="0.25">
      <c r="A310" s="239"/>
      <c r="B310" s="239"/>
      <c r="C310" s="239"/>
      <c r="D310" s="239"/>
    </row>
    <row r="311" spans="1:4" x14ac:dyDescent="0.25">
      <c r="A311" s="239"/>
      <c r="B311" s="239"/>
      <c r="C311" s="239"/>
      <c r="D311" s="239"/>
    </row>
    <row r="312" spans="1:4" x14ac:dyDescent="0.25">
      <c r="A312" s="239"/>
      <c r="B312" s="239"/>
      <c r="C312" s="239"/>
      <c r="D312" s="239"/>
    </row>
  </sheetData>
  <mergeCells count="3">
    <mergeCell ref="A4:C4"/>
    <mergeCell ref="H4:I5"/>
    <mergeCell ref="K4:L5"/>
  </mergeCells>
  <pageMargins left="0.42" right="0.49" top="0.78740157480314965" bottom="0.78740157480314965" header="0.31496062992125984" footer="0.31496062992125984"/>
  <pageSetup paperSize="9" scale="8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tab. 4 ÚZ 33088</vt:lpstr>
      <vt:lpstr>tab. 4 ÚZ 33351</vt:lpstr>
      <vt:lpstr>tab. 4 ÚZ 33095</vt:lpstr>
      <vt:lpstr>tab. 4 ÚZ 33 122</vt:lpstr>
      <vt:lpstr>'tab. 4 ÚZ 33088'!Názvy_tisku</vt:lpstr>
      <vt:lpstr>'tab. 4 ÚZ 33351'!Názvy_tisku</vt:lpstr>
      <vt:lpstr>'tab. 4 ÚZ 33088'!Oblast_tisku</vt:lpstr>
      <vt:lpstr>'tab. 4 ÚZ 33351'!Oblast_tisku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Steklíková Dagmar</dc:creator>
  <cp:lastModifiedBy>Jarkovský Václav Ing.</cp:lastModifiedBy>
  <cp:lastPrinted>2024-12-06T05:53:14Z</cp:lastPrinted>
  <dcterms:created xsi:type="dcterms:W3CDTF">2006-09-16T00:00:00Z</dcterms:created>
  <dcterms:modified xsi:type="dcterms:W3CDTF">2024-12-06T09:14:06Z</dcterms:modified>
</cp:coreProperties>
</file>