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19 RK\19_1175_2018\"/>
    </mc:Choice>
  </mc:AlternateContent>
  <bookViews>
    <workbookView xWindow="0" yWindow="0" windowWidth="23040" windowHeight="9192"/>
  </bookViews>
  <sheets>
    <sheet name="tab. 1 ÚZ 33049" sheetId="1" r:id="rId1"/>
  </sheets>
  <definedNames>
    <definedName name="_xlnm.Print_Area" localSheetId="0">'tab. 1 ÚZ 33049'!$A$1:$Q$17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O12" i="1"/>
  <c r="P7" i="1"/>
  <c r="O7" i="1"/>
  <c r="N7" i="1"/>
  <c r="N6" i="1" l="1"/>
  <c r="P6" i="1"/>
  <c r="M12" i="1"/>
  <c r="N12" i="1"/>
  <c r="Q12" i="1" s="1"/>
  <c r="O6" i="1"/>
  <c r="Q6" i="1" l="1"/>
  <c r="M6" i="1"/>
  <c r="P16" i="1"/>
  <c r="O16" i="1"/>
  <c r="N16" i="1"/>
  <c r="P15" i="1"/>
  <c r="O15" i="1"/>
  <c r="N15" i="1"/>
  <c r="P14" i="1"/>
  <c r="O14" i="1"/>
  <c r="N14" i="1"/>
  <c r="P13" i="1"/>
  <c r="O13" i="1"/>
  <c r="N13" i="1"/>
  <c r="P10" i="1"/>
  <c r="O10" i="1"/>
  <c r="N10" i="1"/>
  <c r="P9" i="1"/>
  <c r="O9" i="1"/>
  <c r="N9" i="1"/>
  <c r="P8" i="1"/>
  <c r="O8" i="1"/>
  <c r="N8" i="1"/>
  <c r="Q14" i="1" l="1"/>
  <c r="O11" i="1"/>
  <c r="M9" i="1"/>
  <c r="M13" i="1"/>
  <c r="M16" i="1"/>
  <c r="N11" i="1"/>
  <c r="N17" i="1" s="1"/>
  <c r="P11" i="1"/>
  <c r="M8" i="1"/>
  <c r="M10" i="1"/>
  <c r="M14" i="1"/>
  <c r="M15" i="1"/>
  <c r="M11" i="1"/>
  <c r="M7" i="1"/>
  <c r="Q7" i="1"/>
  <c r="K17" i="1"/>
  <c r="Q9" i="1"/>
  <c r="Q15" i="1"/>
  <c r="Q16" i="1"/>
  <c r="J17" i="1"/>
  <c r="L17" i="1"/>
  <c r="Q8" i="1"/>
  <c r="Q10" i="1"/>
  <c r="Q13" i="1"/>
  <c r="O17" i="1" l="1"/>
  <c r="P17" i="1"/>
  <c r="Q11" i="1"/>
  <c r="M17" i="1"/>
  <c r="F17" i="1"/>
  <c r="E17" i="1"/>
  <c r="I17" i="1"/>
  <c r="H17" i="1"/>
  <c r="G17" i="1"/>
  <c r="Q17" i="1" l="1"/>
</calcChain>
</file>

<file path=xl/sharedStrings.xml><?xml version="1.0" encoding="utf-8"?>
<sst xmlns="http://schemas.openxmlformats.org/spreadsheetml/2006/main" count="54" uniqueCount="34">
  <si>
    <t>Org</t>
  </si>
  <si>
    <t>ODPA</t>
  </si>
  <si>
    <t>příjemce dotace</t>
  </si>
  <si>
    <t>zřizov.</t>
  </si>
  <si>
    <t>kraj</t>
  </si>
  <si>
    <t>Střední škola služeb, obchodu a gastronomie, Hradec Králové, Velká 3</t>
  </si>
  <si>
    <t>NIV</t>
  </si>
  <si>
    <t>platy</t>
  </si>
  <si>
    <t>odvody</t>
  </si>
  <si>
    <t>FKSP</t>
  </si>
  <si>
    <t>limit</t>
  </si>
  <si>
    <t>celkem</t>
  </si>
  <si>
    <t>zaměst.</t>
  </si>
  <si>
    <t>částky v tis. Kč</t>
  </si>
  <si>
    <t>Dotace z RP podpora odborného vzdělávání ve školním roce 2017/2018, ÚZ 33 049</t>
  </si>
  <si>
    <t>NOVÉ UKAZATELE</t>
  </si>
  <si>
    <t>Integrovaná střední škola, Nová Paka, Kumburská 846 - zrušena k 30.6.2018</t>
  </si>
  <si>
    <t>Střední odborné učiliště, Lázně Bělohrad, Zámecká 478 - zrušena k 30.6.2018</t>
  </si>
  <si>
    <t>Vyšší odborná škola stavební a Střední průmyslová škola stavební arch. Jana Letzela, Náchod, Pražská 931 - zrušena k 30.6.2018</t>
  </si>
  <si>
    <t>Střední průmyslová škola, Hronov, Hostovského 910 - zrušena k 30.6.2018</t>
  </si>
  <si>
    <t>Střední průmyslová škola, střední odborná škola a střední odborné učiliště, Nové Město nad Metují, Školní 1377 - zrušena k 30.6.2018</t>
  </si>
  <si>
    <t>Střední škola oděvní, služeb a ekonomiky, Červený Kostelec, 17. listopadu 1197 - zrušena k 30.6.2018</t>
  </si>
  <si>
    <t>Střední odborná škola a Střední odborné učiliště, Vrchlabí, Krkonošská 265  - zrušena k 30.6.2018</t>
  </si>
  <si>
    <t>Střední odborná škola a Střední odborné učiliště, Trutnov, Volanovská 243 - zrušena k 30.6.2018</t>
  </si>
  <si>
    <t>CELKEM za dotčené subjekty</t>
  </si>
  <si>
    <r>
      <t xml:space="preserve">vratky </t>
    </r>
    <r>
      <rPr>
        <sz val="11"/>
        <color theme="1"/>
        <rFont val="Calibri"/>
        <family val="2"/>
        <charset val="238"/>
        <scheme val="minor"/>
      </rPr>
      <t>k 30.6. 
(k převodu na nást. organizaci)</t>
    </r>
  </si>
  <si>
    <t>Střední škola potravinářská, Smiřice, Gen. Govorova 110 - zrušena k 30.6.2018</t>
  </si>
  <si>
    <t>Střední škola průmyslová, textilní a polygrafická - nově zřízena k 1.7.2018</t>
  </si>
  <si>
    <t>nově zřízena - převod zůstatku org 353</t>
  </si>
  <si>
    <t>převod zůstatku org 446</t>
  </si>
  <si>
    <t>úprava rozdělení prostředků na období 1.-8.2018 u subjektů dotčených org. změnami k 1.7.2018</t>
  </si>
  <si>
    <t>Zasláno na základě rozdělení obdržených prostředků
Rada KHK dne 5.2.2018</t>
  </si>
  <si>
    <t>Rada KHK dne 16.7.2018</t>
  </si>
  <si>
    <t>tab.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</si>
</sst>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FFDD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2" fillId="0" borderId="15" xfId="0" applyNumberFormat="1" applyFont="1" applyFill="1" applyBorder="1" applyAlignment="1">
      <alignment horizontal="center" vertical="center"/>
    </xf>
    <xf numFmtId="0" fontId="0" fillId="2" borderId="18" xfId="0" applyFill="1" applyBorder="1"/>
    <xf numFmtId="0" fontId="0" fillId="2" borderId="19" xfId="0" applyFill="1" applyBorder="1"/>
    <xf numFmtId="165" fontId="0" fillId="0" borderId="0" xfId="0" applyNumberFormat="1"/>
    <xf numFmtId="0" fontId="7" fillId="0" borderId="0" xfId="0" applyFont="1"/>
    <xf numFmtId="165" fontId="7" fillId="0" borderId="0" xfId="0" applyNumberFormat="1" applyFont="1"/>
    <xf numFmtId="0" fontId="7" fillId="0" borderId="0" xfId="0" applyFont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165" fontId="2" fillId="0" borderId="21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0" xfId="0" applyFont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165" fontId="5" fillId="0" borderId="17" xfId="0" applyNumberFormat="1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 vertical="center"/>
    </xf>
    <xf numFmtId="165" fontId="11" fillId="0" borderId="17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165" fontId="2" fillId="3" borderId="15" xfId="0" applyNumberFormat="1" applyFont="1" applyFill="1" applyBorder="1" applyAlignment="1">
      <alignment horizontal="center" vertical="center"/>
    </xf>
    <xf numFmtId="165" fontId="2" fillId="3" borderId="16" xfId="0" applyNumberFormat="1" applyFont="1" applyFill="1" applyBorder="1" applyAlignment="1">
      <alignment horizontal="center" vertical="center"/>
    </xf>
    <xf numFmtId="165" fontId="11" fillId="3" borderId="14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top" wrapText="1"/>
    </xf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6" sqref="C6"/>
    </sheetView>
  </sheetViews>
  <sheetFormatPr defaultRowHeight="14.4" x14ac:dyDescent="0.3"/>
  <cols>
    <col min="1" max="1" width="5" customWidth="1"/>
    <col min="2" max="2" width="6" customWidth="1"/>
    <col min="3" max="3" width="40" customWidth="1"/>
    <col min="4" max="4" width="5.44140625" customWidth="1"/>
    <col min="5" max="5" width="9.44140625" customWidth="1"/>
    <col min="6" max="6" width="9.109375" customWidth="1"/>
    <col min="8" max="8" width="10.44140625" customWidth="1"/>
    <col min="9" max="9" width="10.109375" customWidth="1"/>
    <col min="13" max="13" width="10.5546875" customWidth="1"/>
    <col min="17" max="17" width="11" customWidth="1"/>
    <col min="18" max="18" width="9.5546875" bestFit="1" customWidth="1"/>
  </cols>
  <sheetData>
    <row r="1" spans="1:19" ht="15.6" x14ac:dyDescent="0.3">
      <c r="A1" s="17" t="s">
        <v>14</v>
      </c>
      <c r="I1" s="20"/>
      <c r="Q1" s="36" t="s">
        <v>33</v>
      </c>
    </row>
    <row r="2" spans="1:19" ht="21" customHeight="1" thickBot="1" x14ac:dyDescent="0.35">
      <c r="A2" s="19" t="s">
        <v>30</v>
      </c>
      <c r="M2" s="21"/>
      <c r="Q2" s="21" t="s">
        <v>13</v>
      </c>
    </row>
    <row r="3" spans="1:19" ht="33.75" customHeight="1" thickBot="1" x14ac:dyDescent="0.35">
      <c r="A3" s="18" t="s">
        <v>32</v>
      </c>
      <c r="E3" s="67" t="s">
        <v>31</v>
      </c>
      <c r="F3" s="68"/>
      <c r="G3" s="68"/>
      <c r="H3" s="68"/>
      <c r="I3" s="69"/>
      <c r="J3" s="56" t="s">
        <v>25</v>
      </c>
      <c r="K3" s="57"/>
      <c r="L3" s="57"/>
      <c r="M3" s="58"/>
      <c r="N3" s="51" t="s">
        <v>15</v>
      </c>
      <c r="O3" s="26"/>
      <c r="P3" s="26"/>
      <c r="Q3" s="27"/>
    </row>
    <row r="4" spans="1:19" x14ac:dyDescent="0.3">
      <c r="A4" s="59" t="s">
        <v>0</v>
      </c>
      <c r="B4" s="61" t="s">
        <v>1</v>
      </c>
      <c r="C4" s="63" t="s">
        <v>2</v>
      </c>
      <c r="D4" s="65" t="s">
        <v>3</v>
      </c>
      <c r="E4" s="10" t="s">
        <v>7</v>
      </c>
      <c r="F4" s="11" t="s">
        <v>8</v>
      </c>
      <c r="G4" s="11" t="s">
        <v>9</v>
      </c>
      <c r="H4" s="9" t="s">
        <v>6</v>
      </c>
      <c r="I4" s="38" t="s">
        <v>10</v>
      </c>
      <c r="J4" s="10" t="s">
        <v>7</v>
      </c>
      <c r="K4" s="11" t="s">
        <v>8</v>
      </c>
      <c r="L4" s="11" t="s">
        <v>9</v>
      </c>
      <c r="M4" s="9" t="s">
        <v>6</v>
      </c>
      <c r="N4" s="10" t="s">
        <v>7</v>
      </c>
      <c r="O4" s="11" t="s">
        <v>8</v>
      </c>
      <c r="P4" s="11" t="s">
        <v>9</v>
      </c>
      <c r="Q4" s="9" t="s">
        <v>6</v>
      </c>
    </row>
    <row r="5" spans="1:19" ht="15" thickBot="1" x14ac:dyDescent="0.35">
      <c r="A5" s="60"/>
      <c r="B5" s="62"/>
      <c r="C5" s="64"/>
      <c r="D5" s="66"/>
      <c r="E5" s="13"/>
      <c r="F5" s="14"/>
      <c r="G5" s="14"/>
      <c r="H5" s="12" t="s">
        <v>11</v>
      </c>
      <c r="I5" s="39" t="s">
        <v>12</v>
      </c>
      <c r="J5" s="13"/>
      <c r="K5" s="14"/>
      <c r="L5" s="14"/>
      <c r="M5" s="12" t="s">
        <v>11</v>
      </c>
      <c r="N5" s="13"/>
      <c r="O5" s="14"/>
      <c r="P5" s="14"/>
      <c r="Q5" s="12" t="s">
        <v>11</v>
      </c>
    </row>
    <row r="6" spans="1:19" ht="24" x14ac:dyDescent="0.3">
      <c r="A6" s="1">
        <v>318</v>
      </c>
      <c r="B6" s="2">
        <v>3127</v>
      </c>
      <c r="C6" s="45" t="s">
        <v>5</v>
      </c>
      <c r="D6" s="3" t="s">
        <v>4</v>
      </c>
      <c r="E6" s="6">
        <v>72.763000000000005</v>
      </c>
      <c r="F6" s="7">
        <v>24.739999999999995</v>
      </c>
      <c r="G6" s="8">
        <v>1.4550000000000001</v>
      </c>
      <c r="H6" s="5">
        <v>98.957999999999998</v>
      </c>
      <c r="I6" s="15">
        <v>0.2</v>
      </c>
      <c r="J6" s="52">
        <v>6.1709999999999994</v>
      </c>
      <c r="K6" s="53">
        <v>2.0980000000000016</v>
      </c>
      <c r="L6" s="53">
        <v>0.124</v>
      </c>
      <c r="M6" s="54">
        <f t="shared" ref="M6" si="0">SUM(J6:L6)</f>
        <v>8.3930000000000025</v>
      </c>
      <c r="N6" s="52">
        <f t="shared" ref="N6:N16" si="1">E6+J6</f>
        <v>78.933999999999997</v>
      </c>
      <c r="O6" s="53">
        <f t="shared" ref="O6:O16" si="2">F6+K6</f>
        <v>26.837999999999997</v>
      </c>
      <c r="P6" s="53">
        <f t="shared" ref="P6:P16" si="3">G6+L6</f>
        <v>1.5790000000000002</v>
      </c>
      <c r="Q6" s="55">
        <f t="shared" ref="Q6" si="4">SUM(N6:P6)</f>
        <v>107.35099999999998</v>
      </c>
      <c r="R6" t="s">
        <v>29</v>
      </c>
    </row>
    <row r="7" spans="1:19" ht="24" x14ac:dyDescent="0.3">
      <c r="A7" s="1">
        <v>446</v>
      </c>
      <c r="B7" s="2">
        <v>3127</v>
      </c>
      <c r="C7" s="45" t="s">
        <v>26</v>
      </c>
      <c r="D7" s="3" t="s">
        <v>4</v>
      </c>
      <c r="E7" s="6">
        <v>24.681000000000001</v>
      </c>
      <c r="F7" s="7">
        <v>8.3910000000000018</v>
      </c>
      <c r="G7" s="8">
        <v>0.49399999999999999</v>
      </c>
      <c r="H7" s="5">
        <v>33.566000000000003</v>
      </c>
      <c r="I7" s="15">
        <v>7.0000000000000007E-2</v>
      </c>
      <c r="J7" s="52">
        <v>-6.1709999999999994</v>
      </c>
      <c r="K7" s="53">
        <v>-2.0980000000000016</v>
      </c>
      <c r="L7" s="53">
        <v>-0.124</v>
      </c>
      <c r="M7" s="54">
        <f>SUM(J7:L7)</f>
        <v>-8.3930000000000025</v>
      </c>
      <c r="N7" s="52">
        <f t="shared" si="1"/>
        <v>18.510000000000002</v>
      </c>
      <c r="O7" s="53">
        <f t="shared" si="2"/>
        <v>6.2930000000000001</v>
      </c>
      <c r="P7" s="53">
        <f t="shared" si="3"/>
        <v>0.37</v>
      </c>
      <c r="Q7" s="55">
        <f>SUM(N7:P7)</f>
        <v>25.173000000000002</v>
      </c>
      <c r="S7" s="37"/>
    </row>
    <row r="8" spans="1:19" ht="24" x14ac:dyDescent="0.3">
      <c r="A8" s="1">
        <v>399</v>
      </c>
      <c r="B8" s="2">
        <v>3127</v>
      </c>
      <c r="C8" s="45" t="s">
        <v>16</v>
      </c>
      <c r="D8" s="3" t="s">
        <v>4</v>
      </c>
      <c r="E8" s="6">
        <v>255.304</v>
      </c>
      <c r="F8" s="7">
        <v>86.804000000000002</v>
      </c>
      <c r="G8" s="8">
        <v>5.1059999999999999</v>
      </c>
      <c r="H8" s="5">
        <v>347.214</v>
      </c>
      <c r="I8" s="15">
        <v>0.69</v>
      </c>
      <c r="J8" s="25">
        <v>0</v>
      </c>
      <c r="K8" s="7">
        <v>0</v>
      </c>
      <c r="L8" s="7">
        <v>0</v>
      </c>
      <c r="M8" s="49">
        <f t="shared" ref="M8:M16" si="5">SUM(J8:L8)</f>
        <v>0</v>
      </c>
      <c r="N8" s="25">
        <f t="shared" si="1"/>
        <v>255.304</v>
      </c>
      <c r="O8" s="7">
        <f t="shared" si="2"/>
        <v>86.804000000000002</v>
      </c>
      <c r="P8" s="7">
        <f t="shared" si="3"/>
        <v>5.1059999999999999</v>
      </c>
      <c r="Q8" s="5">
        <f t="shared" ref="Q8:Q16" si="6">SUM(N8:P8)</f>
        <v>347.214</v>
      </c>
    </row>
    <row r="9" spans="1:19" ht="24" x14ac:dyDescent="0.3">
      <c r="A9" s="1">
        <v>450</v>
      </c>
      <c r="B9" s="2">
        <v>3127</v>
      </c>
      <c r="C9" s="45" t="s">
        <v>17</v>
      </c>
      <c r="D9" s="3" t="s">
        <v>4</v>
      </c>
      <c r="E9" s="6">
        <v>39.572000000000003</v>
      </c>
      <c r="F9" s="7">
        <v>13.454999999999995</v>
      </c>
      <c r="G9" s="8">
        <v>0.79100000000000004</v>
      </c>
      <c r="H9" s="5">
        <v>53.817999999999998</v>
      </c>
      <c r="I9" s="15">
        <v>0.11</v>
      </c>
      <c r="J9" s="25">
        <v>0</v>
      </c>
      <c r="K9" s="7">
        <v>0</v>
      </c>
      <c r="L9" s="7">
        <v>0</v>
      </c>
      <c r="M9" s="49">
        <f t="shared" si="5"/>
        <v>0</v>
      </c>
      <c r="N9" s="25">
        <f t="shared" si="1"/>
        <v>39.572000000000003</v>
      </c>
      <c r="O9" s="7">
        <f t="shared" si="2"/>
        <v>13.454999999999995</v>
      </c>
      <c r="P9" s="7">
        <f t="shared" si="3"/>
        <v>0.79100000000000004</v>
      </c>
      <c r="Q9" s="5">
        <f t="shared" si="6"/>
        <v>53.817999999999998</v>
      </c>
    </row>
    <row r="10" spans="1:19" ht="36" x14ac:dyDescent="0.3">
      <c r="A10" s="1">
        <v>342</v>
      </c>
      <c r="B10" s="2">
        <v>3127</v>
      </c>
      <c r="C10" s="45" t="s">
        <v>18</v>
      </c>
      <c r="D10" s="3" t="s">
        <v>4</v>
      </c>
      <c r="E10" s="6">
        <v>255.304</v>
      </c>
      <c r="F10" s="7">
        <v>86.804000000000002</v>
      </c>
      <c r="G10" s="8">
        <v>5.1059999999999999</v>
      </c>
      <c r="H10" s="5">
        <v>347.214</v>
      </c>
      <c r="I10" s="15">
        <v>0.69</v>
      </c>
      <c r="J10" s="25">
        <v>0</v>
      </c>
      <c r="K10" s="7">
        <v>0</v>
      </c>
      <c r="L10" s="7">
        <v>0</v>
      </c>
      <c r="M10" s="49">
        <f t="shared" si="5"/>
        <v>0</v>
      </c>
      <c r="N10" s="25">
        <f t="shared" si="1"/>
        <v>255.304</v>
      </c>
      <c r="O10" s="7">
        <f t="shared" si="2"/>
        <v>86.804000000000002</v>
      </c>
      <c r="P10" s="7">
        <f t="shared" si="3"/>
        <v>5.1059999999999999</v>
      </c>
      <c r="Q10" s="5">
        <f t="shared" si="6"/>
        <v>347.214</v>
      </c>
    </row>
    <row r="11" spans="1:19" ht="24" x14ac:dyDescent="0.3">
      <c r="A11" s="1">
        <v>353</v>
      </c>
      <c r="B11" s="2">
        <v>3127</v>
      </c>
      <c r="C11" s="45" t="s">
        <v>19</v>
      </c>
      <c r="D11" s="3" t="s">
        <v>4</v>
      </c>
      <c r="E11" s="6">
        <v>255.304</v>
      </c>
      <c r="F11" s="7">
        <v>86.804000000000002</v>
      </c>
      <c r="G11" s="8">
        <v>5.1059999999999999</v>
      </c>
      <c r="H11" s="5">
        <v>347.214</v>
      </c>
      <c r="I11" s="15">
        <v>0.69</v>
      </c>
      <c r="J11" s="52">
        <v>-63.825999999999993</v>
      </c>
      <c r="K11" s="53">
        <v>-21.701999999999998</v>
      </c>
      <c r="L11" s="53">
        <v>-1.2759999999999998</v>
      </c>
      <c r="M11" s="54">
        <f t="shared" si="5"/>
        <v>-86.803999999999988</v>
      </c>
      <c r="N11" s="52">
        <f t="shared" si="1"/>
        <v>191.47800000000001</v>
      </c>
      <c r="O11" s="53">
        <f t="shared" si="2"/>
        <v>65.102000000000004</v>
      </c>
      <c r="P11" s="53">
        <f t="shared" si="3"/>
        <v>3.83</v>
      </c>
      <c r="Q11" s="55">
        <f t="shared" si="6"/>
        <v>260.41000000000003</v>
      </c>
    </row>
    <row r="12" spans="1:19" ht="24" x14ac:dyDescent="0.3">
      <c r="A12" s="1">
        <v>458</v>
      </c>
      <c r="B12" s="2">
        <v>3127</v>
      </c>
      <c r="C12" s="45" t="s">
        <v>27</v>
      </c>
      <c r="D12" s="45" t="s">
        <v>4</v>
      </c>
      <c r="E12" s="6">
        <v>0</v>
      </c>
      <c r="F12" s="7">
        <v>0</v>
      </c>
      <c r="G12" s="8">
        <v>0</v>
      </c>
      <c r="H12" s="49">
        <v>0</v>
      </c>
      <c r="I12" s="15">
        <v>0</v>
      </c>
      <c r="J12" s="52">
        <v>63.825999999999993</v>
      </c>
      <c r="K12" s="53">
        <v>21.701999999999998</v>
      </c>
      <c r="L12" s="53">
        <v>1.2759999999999998</v>
      </c>
      <c r="M12" s="54">
        <f t="shared" ref="M12" si="7">SUM(J12:L12)</f>
        <v>86.803999999999988</v>
      </c>
      <c r="N12" s="52">
        <f t="shared" si="1"/>
        <v>63.825999999999993</v>
      </c>
      <c r="O12" s="53">
        <f t="shared" si="2"/>
        <v>21.701999999999998</v>
      </c>
      <c r="P12" s="53">
        <f t="shared" si="3"/>
        <v>1.2759999999999998</v>
      </c>
      <c r="Q12" s="54">
        <f t="shared" ref="Q12" si="8">SUM(N12:P12)</f>
        <v>86.803999999999988</v>
      </c>
      <c r="R12" t="s">
        <v>28</v>
      </c>
    </row>
    <row r="13" spans="1:19" ht="36" x14ac:dyDescent="0.3">
      <c r="A13" s="1">
        <v>357</v>
      </c>
      <c r="B13" s="2">
        <v>3127</v>
      </c>
      <c r="C13" s="45" t="s">
        <v>20</v>
      </c>
      <c r="D13" s="3" t="s">
        <v>4</v>
      </c>
      <c r="E13" s="6">
        <v>142.54300000000001</v>
      </c>
      <c r="F13" s="7">
        <v>48.463999999999999</v>
      </c>
      <c r="G13" s="8">
        <v>2.851</v>
      </c>
      <c r="H13" s="5">
        <v>193.858</v>
      </c>
      <c r="I13" s="15">
        <v>0.38</v>
      </c>
      <c r="J13" s="25">
        <v>0</v>
      </c>
      <c r="K13" s="7">
        <v>0</v>
      </c>
      <c r="L13" s="7">
        <v>0</v>
      </c>
      <c r="M13" s="49">
        <f t="shared" si="5"/>
        <v>0</v>
      </c>
      <c r="N13" s="25">
        <f t="shared" si="1"/>
        <v>142.54300000000001</v>
      </c>
      <c r="O13" s="7">
        <f t="shared" si="2"/>
        <v>48.463999999999999</v>
      </c>
      <c r="P13" s="7">
        <f t="shared" si="3"/>
        <v>2.851</v>
      </c>
      <c r="Q13" s="5">
        <f t="shared" si="6"/>
        <v>193.858</v>
      </c>
    </row>
    <row r="14" spans="1:19" ht="39" customHeight="1" x14ac:dyDescent="0.3">
      <c r="A14" s="1">
        <v>355</v>
      </c>
      <c r="B14" s="2">
        <v>3122</v>
      </c>
      <c r="C14" s="45" t="s">
        <v>21</v>
      </c>
      <c r="D14" s="3" t="s">
        <v>4</v>
      </c>
      <c r="E14" s="6">
        <v>143.39599999999999</v>
      </c>
      <c r="F14" s="7">
        <v>48.754000000000012</v>
      </c>
      <c r="G14" s="8">
        <v>2.8679999999999999</v>
      </c>
      <c r="H14" s="5">
        <v>195.018</v>
      </c>
      <c r="I14" s="15">
        <v>0.38</v>
      </c>
      <c r="J14" s="25">
        <v>0</v>
      </c>
      <c r="K14" s="7">
        <v>0</v>
      </c>
      <c r="L14" s="7">
        <v>0</v>
      </c>
      <c r="M14" s="49">
        <f t="shared" si="5"/>
        <v>0</v>
      </c>
      <c r="N14" s="25">
        <f t="shared" si="1"/>
        <v>143.39599999999999</v>
      </c>
      <c r="O14" s="7">
        <f t="shared" si="2"/>
        <v>48.754000000000012</v>
      </c>
      <c r="P14" s="7">
        <f t="shared" si="3"/>
        <v>2.8679999999999999</v>
      </c>
      <c r="Q14" s="5">
        <f t="shared" si="6"/>
        <v>195.018</v>
      </c>
    </row>
    <row r="15" spans="1:19" ht="30" customHeight="1" x14ac:dyDescent="0.3">
      <c r="A15" s="1">
        <v>422</v>
      </c>
      <c r="B15" s="2">
        <v>3127</v>
      </c>
      <c r="C15" s="46" t="s">
        <v>23</v>
      </c>
      <c r="D15" s="4" t="s">
        <v>4</v>
      </c>
      <c r="E15" s="6">
        <v>134.46</v>
      </c>
      <c r="F15" s="7">
        <v>45.717000000000006</v>
      </c>
      <c r="G15" s="8">
        <v>2.6890000000000001</v>
      </c>
      <c r="H15" s="5">
        <v>182.86600000000001</v>
      </c>
      <c r="I15" s="15">
        <v>0.36</v>
      </c>
      <c r="J15" s="25">
        <v>0</v>
      </c>
      <c r="K15" s="7">
        <v>0</v>
      </c>
      <c r="L15" s="7">
        <v>0</v>
      </c>
      <c r="M15" s="49">
        <f t="shared" si="5"/>
        <v>0</v>
      </c>
      <c r="N15" s="25">
        <f t="shared" si="1"/>
        <v>134.46</v>
      </c>
      <c r="O15" s="7">
        <f t="shared" si="2"/>
        <v>45.717000000000006</v>
      </c>
      <c r="P15" s="7">
        <f t="shared" si="3"/>
        <v>2.6890000000000001</v>
      </c>
      <c r="Q15" s="5">
        <f t="shared" si="6"/>
        <v>182.86600000000001</v>
      </c>
    </row>
    <row r="16" spans="1:19" ht="31.5" customHeight="1" thickBot="1" x14ac:dyDescent="0.35">
      <c r="A16" s="42">
        <v>420</v>
      </c>
      <c r="B16" s="43">
        <v>3123</v>
      </c>
      <c r="C16" s="47" t="s">
        <v>22</v>
      </c>
      <c r="D16" s="44" t="s">
        <v>4</v>
      </c>
      <c r="E16" s="32">
        <v>242.965</v>
      </c>
      <c r="F16" s="33">
        <v>82.608000000000018</v>
      </c>
      <c r="G16" s="34">
        <v>4.859</v>
      </c>
      <c r="H16" s="48">
        <v>330.43200000000002</v>
      </c>
      <c r="I16" s="16">
        <v>0.65</v>
      </c>
      <c r="J16" s="35">
        <v>0</v>
      </c>
      <c r="K16" s="33">
        <v>0</v>
      </c>
      <c r="L16" s="33">
        <v>0</v>
      </c>
      <c r="M16" s="50">
        <f t="shared" si="5"/>
        <v>0</v>
      </c>
      <c r="N16" s="35">
        <f t="shared" si="1"/>
        <v>242.965</v>
      </c>
      <c r="O16" s="33">
        <f t="shared" si="2"/>
        <v>82.608000000000018</v>
      </c>
      <c r="P16" s="33">
        <f t="shared" si="3"/>
        <v>4.859</v>
      </c>
      <c r="Q16" s="48">
        <f t="shared" si="6"/>
        <v>330.43200000000002</v>
      </c>
    </row>
    <row r="17" spans="2:18" x14ac:dyDescent="0.3">
      <c r="B17" s="40"/>
      <c r="C17" s="41" t="s">
        <v>24</v>
      </c>
      <c r="E17" s="22">
        <f t="shared" ref="E17:Q17" si="9">SUM(E6:E16)</f>
        <v>1566.2919999999999</v>
      </c>
      <c r="F17" s="22">
        <f t="shared" si="9"/>
        <v>532.54100000000005</v>
      </c>
      <c r="G17" s="22">
        <f t="shared" si="9"/>
        <v>31.324999999999996</v>
      </c>
      <c r="H17" s="23">
        <f t="shared" si="9"/>
        <v>2130.1579999999999</v>
      </c>
      <c r="I17" s="22">
        <f t="shared" si="9"/>
        <v>4.22</v>
      </c>
      <c r="J17" s="23">
        <f t="shared" si="9"/>
        <v>0</v>
      </c>
      <c r="K17" s="23">
        <f t="shared" si="9"/>
        <v>0</v>
      </c>
      <c r="L17" s="23">
        <f t="shared" si="9"/>
        <v>0</v>
      </c>
      <c r="M17" s="23">
        <f t="shared" si="9"/>
        <v>0</v>
      </c>
      <c r="N17" s="22">
        <f t="shared" si="9"/>
        <v>1566.2919999999999</v>
      </c>
      <c r="O17" s="22">
        <f t="shared" si="9"/>
        <v>532.54100000000005</v>
      </c>
      <c r="P17" s="22">
        <f t="shared" si="9"/>
        <v>31.324999999999996</v>
      </c>
      <c r="Q17" s="23">
        <f t="shared" si="9"/>
        <v>2130.1580000000004</v>
      </c>
      <c r="R17" s="28"/>
    </row>
    <row r="19" spans="2:18" x14ac:dyDescent="0.3"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2:18" x14ac:dyDescent="0.3"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2" spans="2:18" x14ac:dyDescent="0.3"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2:18" x14ac:dyDescent="0.3"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2:18" x14ac:dyDescent="0.3">
      <c r="F24" s="28"/>
      <c r="J24" s="28"/>
      <c r="K24" s="28"/>
      <c r="L24" s="28"/>
      <c r="M24" s="28"/>
    </row>
    <row r="25" spans="2:18" x14ac:dyDescent="0.3">
      <c r="F25" s="28"/>
      <c r="H25" s="28"/>
      <c r="J25" s="28"/>
      <c r="K25" s="28"/>
      <c r="L25" s="28"/>
      <c r="M25" s="28"/>
      <c r="P25" s="28"/>
    </row>
    <row r="26" spans="2:18" x14ac:dyDescent="0.3">
      <c r="D26" s="31"/>
      <c r="E26" s="29"/>
      <c r="F26" s="29"/>
      <c r="G26" s="29"/>
      <c r="H26" s="29"/>
      <c r="I26" s="29"/>
      <c r="J26" s="30"/>
      <c r="K26" s="30"/>
      <c r="L26" s="30"/>
      <c r="M26" s="30"/>
      <c r="N26" s="29"/>
      <c r="O26" s="29"/>
      <c r="P26" s="30"/>
      <c r="Q26" s="30"/>
      <c r="R26" s="30"/>
    </row>
  </sheetData>
  <mergeCells count="6">
    <mergeCell ref="J3:M3"/>
    <mergeCell ref="A4:A5"/>
    <mergeCell ref="B4:B5"/>
    <mergeCell ref="C4:C5"/>
    <mergeCell ref="D4:D5"/>
    <mergeCell ref="E3:I3"/>
  </mergeCells>
  <pageMargins left="0.43" right="0.34" top="0.53" bottom="0.35433070866141736" header="0.31496062992125984" footer="0.31496062992125984"/>
  <pageSetup paperSize="9" scale="7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1 ÚZ 33049</vt:lpstr>
      <vt:lpstr>'tab. 1 ÚZ 33049'!Oblast_tisku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Jarkovský Václav Ing.</dc:creator>
  <cp:lastModifiedBy>Klimešová Michaela</cp:lastModifiedBy>
  <cp:lastPrinted>2018-07-03T06:33:17Z</cp:lastPrinted>
  <dcterms:created xsi:type="dcterms:W3CDTF">2018-01-30T07:15:49Z</dcterms:created>
  <dcterms:modified xsi:type="dcterms:W3CDTF">2018-07-18T09:06:51Z</dcterms:modified>
</cp:coreProperties>
</file>